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<sst xmlns="http://schemas.openxmlformats.org/spreadsheetml/2006/main" count="509" uniqueCount="232">
  <si>
    <t>部门预算收支总表</t>
  </si>
  <si>
    <t>预算单位编码及名称：[152]文安县农业农村局</t>
  </si>
  <si>
    <t>预算年度：2023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</si>
  <si>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</si>
  <si>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</si>
  <si>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</si>
  <si>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</si>
  <si>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</si>
  <si>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</si>
  <si>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</si>
  <si>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</si>
  <si>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</si>
  <si>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</si>
  <si>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</si>
  <si>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</si>
  <si>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</si>
  <si>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</si>
  <si>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</si>
  <si>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</si>
  <si>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</si>
  <si>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</si>
  <si>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</si>
  <si>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</si>
  <si>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</si>
  <si>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</si>
  <si>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</si>
  <si>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</si>
  <si>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</si>
  <si>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</si>
  <si>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</si>
  <si>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</si>
  <si>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</si>
  <si>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</si>
  <si>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</si>
  <si>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</si>
  <si>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</si>
  <si>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</si>
  <si>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</si>
  <si>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</si>
  <si>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</si>
  <si>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</si>
  <si>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</si>
  <si>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</si>
  <si>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</si>
  <si>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</si>
  <si>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</si>
  <si>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</si>
  <si>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</si>
  <si>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</si>
  <si>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</si>
  <si>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</si>
  <si>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</si>
  <si>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</si>
  <si>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</si>
  <si>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</si>
  <si>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</si>
  <si>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</si>
  <si>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</si>
  <si>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</si>
  <si>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</si>
  <si>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</si>
  <si>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</si>
  <si>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</si>
  <si>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</si>
  <si>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</si>
  <si>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</si>
  <si>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</si>
  <si>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</si>
  <si>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</si>
  <si>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</si>
  <si>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</si>
  <si>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</si>
  <si>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</si>
  <si>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</si>
  <si>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</si>
  <si>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</si>
  <si>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</si>
  <si>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</si>
  <si>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</si>
  <si>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</si>
  <si>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</si>
  <si>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</si>
  <si>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206</t>
  </si>
  <si>
    <t>科学技术支出</t>
  </si>
  <si>
    <t>20604</t>
  </si>
  <si>
    <t>技术研究与开发</t>
  </si>
  <si>
    <t>2060404</t>
  </si>
  <si>
    <t>科技成果转化与扩散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</si>
  <si>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</si>
  <si>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</si>
  <si>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</si>
  <si>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</si>
  <si>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</si>
  <si>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</si>
  <si>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211</t>
  </si>
  <si>
    <t>节能环保支出</t>
  </si>
  <si>
    <t>21103</t>
  </si>
  <si>
    <t>污染防治</t>
  </si>
  <si>
    <t>2110302</t>
  </si>
  <si>
    <t>水体</t>
  </si>
  <si>
    <t>213</t>
  </si>
  <si>
    <t>农林水支出</t>
  </si>
  <si>
    <t>21301</t>
  </si>
  <si>
    <t>农业农村</t>
  </si>
  <si>
    <t>2130104</t>
  </si>
  <si>
    <t>事业运行</t>
  </si>
  <si>
    <t>2130108</t>
  </si>
  <si>
    <t>病虫害控制</t>
  </si>
  <si>
    <t>2130109</t>
  </si>
  <si>
    <t>农产品质量安全</t>
  </si>
  <si>
    <t>2130112</t>
  </si>
  <si>
    <t>行业业务管理</t>
  </si>
  <si>
    <t>2130121</t>
  </si>
  <si>
    <t>农业结构调整补贴</t>
  </si>
  <si>
    <t>2130122</t>
  </si>
  <si>
    <t>农业生产发展</t>
  </si>
  <si>
    <t>2130126</t>
  </si>
  <si>
    <t>农村社会事业</t>
  </si>
  <si>
    <t>2130135</t>
  </si>
  <si>
    <t>农业资源保护修复与利用</t>
  </si>
  <si>
    <t>2130148</t>
  </si>
  <si>
    <t>渔业发展</t>
  </si>
  <si>
    <t>2130153</t>
  </si>
  <si>
    <t>农田建设</t>
  </si>
  <si>
    <t>2130199</t>
  </si>
  <si>
    <t>其他农业农村支出</t>
  </si>
  <si>
    <t>21305</t>
  </si>
  <si>
    <t>巩固脱贫攻坚成果衔接乡村振兴</t>
  </si>
  <si>
    <t>2130599</t>
  </si>
  <si>
    <t>其他巩固脱贫攻坚成果衔接乡村振兴支出</t>
  </si>
  <si>
    <t>21307</t>
  </si>
  <si>
    <t>农村综合改革</t>
  </si>
  <si>
    <t>2130799</t>
  </si>
  <si>
    <t>其他农村综合改革支出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</si>
  <si>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</si>
  <si>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</si>
  <si>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</si>
  <si>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</si>
  <si>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</si>
  <si>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</si>
  <si>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</si>
  <si>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</si>
  <si>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</si>
  <si>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</si>
  <si>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</si>
  <si>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</si>
  <si>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</si>
  <si>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</si>
  <si>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</si>
  <si>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</si>
  <si>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</si>
  <si>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</si>
  <si>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</si>
  <si>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</si>
  <si>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2130120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</si>
  <si>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</si>
  <si>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</si>
  <si>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</si>
  <si>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</si>
  <si>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</si>
  <si>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</si>
  <si>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</si>
  <si>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</si>
  <si>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</si>
  <si>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</si>
  <si>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</si>
  <si>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</si>
  <si>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</si>
  <si>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</si>
  <si>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</si>
  <si>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</si>
  <si>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</si>
  <si>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</si>
  <si>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</si>
  <si>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</si>
  <si>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</si>
  <si>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</si>
  <si>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</si>
  <si>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</si>
  <si>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</si>
  <si>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</si>
  <si>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</si>
  <si>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</si>
  <si>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</si>
  <si>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</si>
  <si>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</si>
  <si>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</si>
  <si>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</si>
  <si>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</si>
  <si>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</si>
  <si>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</si>
  <si>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</si>
  <si>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</si>
  <si>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</si>
  <si>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</si>
  <si>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</si>
  <si>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30217</t>
  </si>
  <si>
    <t>公务接待费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</si>
  <si>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</si>
  <si>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</si>
  <si>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</si>
  <si>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</si>
  <si>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</si>
  <si>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</si>
  <si>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</si>
  <si>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</si>
  <si>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</si>
  <si>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</si>
  <si>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</si>
  <si>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</si>
  <si>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</si>
  <si>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</si>
  <si>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</si>
  <si>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</si>
  <si>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</si>
  <si>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注：本年度无政府基金预算，空表列示。</t>
  </si>
  <si>
    <t>部门预算国有资本经营预算财政拨款支出表</t>
  </si>
  <si>
    <t>部门编码及名称：[152]文安县农业农村局</t>
  </si>
  <si>
    <t>科目</t>
  </si>
  <si>
    <t>功能分类科目编码</t>
  </si>
  <si>
    <t/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</si>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</sst>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11"/>
      <name val="宋体"/>
      <charset val="134"/>
      <scheme val="minor"/>
    </font>
    <font>
      <sz val="9"/>
      <color indexed="0"/>
      <name val="宋体"/>
      <charset val="134"/>
      <scheme val="minor"/>
    </font>
    <font>
      <sz val="9"/>
      <name val="宋体"/>
      <charset val="134"/>
      <scheme val="minor"/>
    </font>
    <font>
      <sz val="9"/>
      <color indexed="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2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24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21" fillId="13" borderId="2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</xf>
    <xf numFmtId="176" fontId="1" fillId="0" borderId="1" xfId="0" applyNumberFormat="1" applyFont="1" applyFill="1" applyBorder="1" applyAlignment="1" applyProtection="1">
      <alignment horizontal="left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1" fontId="1" fillId="0" borderId="2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2" fontId="1" fillId="0" borderId="2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1" fillId="0" borderId="4" xfId="0" applyNumberFormat="1" applyFont="1" applyFill="1" applyBorder="1" applyAlignment="1" applyProtection="1">
      <alignment horizontal="left" vertical="center"/>
    </xf>
    <xf numFmtId="176" fontId="1" fillId="0" borderId="4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76" fontId="5" fillId="0" borderId="5" xfId="0" applyNumberFormat="1" applyFont="1" applyFill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176" fontId="1" fillId="0" borderId="7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left" vertical="top"/>
    </xf>
    <xf numFmtId="176" fontId="1" fillId="0" borderId="8" xfId="0" applyNumberFormat="1" applyFont="1" applyFill="1" applyBorder="1" applyAlignment="1" applyProtection="1">
      <alignment horizontal="left" vertical="center"/>
      <protection locked="0"/>
    </xf>
    <xf numFmtId="176" fontId="1" fillId="0" borderId="9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top"/>
    </xf>
    <xf numFmtId="176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76" fontId="1" fillId="0" borderId="5" xfId="0" applyNumberFormat="1" applyFont="1" applyFill="1" applyBorder="1" applyAlignment="1" applyProtection="1">
      <alignment horizontal="left" vertical="center"/>
      <protection locked="0"/>
    </xf>
    <xf numFmtId="176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176" fontId="1" fillId="0" borderId="11" xfId="0" applyNumberFormat="1" applyFont="1" applyFill="1" applyBorder="1" applyAlignment="1" applyProtection="1">
      <alignment horizontal="left" vertical="top"/>
      <protection locked="0"/>
    </xf>
    <xf numFmtId="176" fontId="1" fillId="0" borderId="12" xfId="0" applyNumberFormat="1" applyFont="1" applyFill="1" applyBorder="1" applyAlignment="1" applyProtection="1">
      <alignment horizontal="left" vertical="top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9" xfId="0" applyNumberFormat="1" applyFont="1" applyFill="1" applyBorder="1" applyAlignment="1" applyProtection="1">
      <alignment horizontal="left" vertical="top"/>
      <protection locked="0"/>
    </xf>
    <xf numFmtId="176" fontId="1" fillId="0" borderId="13" xfId="0" applyNumberFormat="1" applyFont="1" applyFill="1" applyBorder="1" applyAlignment="1" applyProtection="1">
      <alignment horizontal="left" vertical="top"/>
      <protection locked="0"/>
    </xf>
    <xf numFmtId="176" fontId="1" fillId="0" borderId="14" xfId="0" applyNumberFormat="1" applyFont="1" applyFill="1" applyBorder="1" applyAlignment="1" applyProtection="1">
      <alignment horizontal="left" vertical="top"/>
      <protection locked="0"/>
    </xf>
    <xf numFmtId="176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176" fontId="1" fillId="0" borderId="5" xfId="0" applyNumberFormat="1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76" fontId="1" fillId="0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176" fontId="1" fillId="0" borderId="17" xfId="0" applyNumberFormat="1" applyFont="1" applyFill="1" applyBorder="1" applyAlignment="1" applyProtection="1">
      <alignment horizontal="left" vertical="top"/>
      <protection locked="0"/>
    </xf>
    <xf numFmtId="2" fontId="1" fillId="0" borderId="16" xfId="0" applyNumberFormat="1" applyFont="1" applyFill="1" applyBorder="1" applyAlignment="1" applyProtection="1">
      <alignment horizontal="right" vertical="center"/>
    </xf>
    <xf numFmtId="176" fontId="1" fillId="0" borderId="18" xfId="0" applyNumberFormat="1" applyFont="1" applyFill="1" applyBorder="1" applyAlignment="1" applyProtection="1">
      <alignment vertical="top"/>
      <protection locked="0"/>
    </xf>
    <xf numFmtId="176" fontId="1" fillId="0" borderId="3" xfId="0" applyNumberFormat="1" applyFont="1" applyFill="1" applyBorder="1" applyAlignment="1" applyProtection="1">
      <alignment vertical="top"/>
      <protection locked="0"/>
    </xf>
    <xf numFmtId="176" fontId="1" fillId="0" borderId="3" xfId="0" applyNumberFormat="1" applyFont="1" applyFill="1" applyBorder="1" applyAlignment="1" applyProtection="1">
      <alignment horizontal="left" vertical="top"/>
      <protection locked="0"/>
    </xf>
    <xf numFmtId="176" fontId="1" fillId="0" borderId="19" xfId="0" applyNumberFormat="1" applyFont="1" applyFill="1" applyBorder="1" applyAlignment="1" applyProtection="1">
      <alignment vertical="top"/>
      <protection locked="0"/>
    </xf>
    <xf numFmtId="176" fontId="1" fillId="0" borderId="1" xfId="0" applyNumberFormat="1" applyFont="1" applyFill="1" applyBorder="1" applyAlignment="1" applyProtection="1">
      <alignment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Zeros="0" topLeftCell="A5" workbookViewId="0">
      <selection activeCell="A6" sqref="A6:A37"/>
    </sheetView>
  </sheetViews>
  <sheetFormatPr defaultColWidth="6.125" defaultRowHeight="15" customHeight="1" outlineLevelCol="4"/>
  <cols>
    <col min="1" max="1" width="6.25" style="2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" style="6" customWidth="1"/>
    <col min="257" max="16384" width="6.125" style="6"/>
  </cols>
  <sheetData>
    <row r="1" s="21" customFormat="1" ht="37.5" customHeight="1" spans="1:5">
      <c r="A1" s="24" t="s">
        <v>0</v>
      </c>
      <c r="B1" s="25"/>
      <c r="C1" s="25"/>
      <c r="D1" s="26"/>
      <c r="E1" s="25"/>
    </row>
    <row r="2" s="21" customFormat="1" customHeight="1" spans="1:5">
      <c r="A2" s="27" t="s">
        <v>1</v>
      </c>
      <c r="B2" s="25"/>
      <c r="C2" s="25"/>
      <c r="D2" s="26" t="s">
        <v>2</v>
      </c>
      <c r="E2" s="26" t="s">
        <v>3</v>
      </c>
    </row>
    <row r="3" s="21" customFormat="1" customHeight="1" spans="1:5">
      <c r="A3" s="28" t="s">
        <v>4</v>
      </c>
      <c r="B3" s="28" t="s">
        <v>5</v>
      </c>
      <c r="C3" s="28"/>
      <c r="D3" s="28" t="s">
        <v>6</v>
      </c>
      <c r="E3" s="28"/>
    </row>
    <row r="4" s="21" customFormat="1" customHeight="1" spans="1:5">
      <c r="A4" s="28"/>
      <c r="B4" s="28" t="s">
        <v>7</v>
      </c>
      <c r="C4" s="28" t="s">
        <v>8</v>
      </c>
      <c r="D4" s="28" t="s">
        <v>7</v>
      </c>
      <c r="E4" s="28" t="s">
        <v>8</v>
      </c>
    </row>
    <row r="5" s="21" customFormat="1" customHeight="1" spans="1:5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</row>
    <row r="6" customHeight="1" spans="1:5">
      <c r="A6" s="41">
        <v>1</v>
      </c>
      <c r="B6" s="74" t="s">
        <v>14</v>
      </c>
      <c r="C6" s="31">
        <v>13043.56</v>
      </c>
      <c r="D6" s="75" t="s">
        <v>15</v>
      </c>
      <c r="E6" s="76">
        <v>0</v>
      </c>
    </row>
    <row r="7" customHeight="1" spans="1:5">
      <c r="A7" s="41">
        <v>2</v>
      </c>
      <c r="B7" s="77" t="s">
        <v>16</v>
      </c>
      <c r="C7" s="40"/>
      <c r="D7" s="78" t="s">
        <v>17</v>
      </c>
      <c r="E7" s="60">
        <v>0</v>
      </c>
    </row>
    <row r="8" customHeight="1" spans="1:5">
      <c r="A8" s="41">
        <v>3</v>
      </c>
      <c r="B8" s="77" t="s">
        <v>18</v>
      </c>
      <c r="C8" s="60">
        <v>0</v>
      </c>
      <c r="D8" s="78" t="s">
        <v>19</v>
      </c>
      <c r="E8" s="60">
        <v>0</v>
      </c>
    </row>
    <row r="9" customHeight="1" spans="1:5">
      <c r="A9" s="41">
        <v>4</v>
      </c>
      <c r="B9" s="77" t="s">
        <v>20</v>
      </c>
      <c r="C9" s="60">
        <v>0</v>
      </c>
      <c r="D9" s="78" t="s">
        <v>21</v>
      </c>
      <c r="E9" s="60">
        <v>0</v>
      </c>
    </row>
    <row r="10" customHeight="1" spans="1:5">
      <c r="A10" s="41">
        <v>5</v>
      </c>
      <c r="B10" s="77" t="s">
        <v>22</v>
      </c>
      <c r="C10" s="60">
        <v>0</v>
      </c>
      <c r="D10" s="78" t="s">
        <v>23</v>
      </c>
      <c r="E10" s="60">
        <v>0</v>
      </c>
    </row>
    <row r="11" customHeight="1" spans="1:5">
      <c r="A11" s="41">
        <v>6</v>
      </c>
      <c r="B11" s="77" t="s">
        <v>24</v>
      </c>
      <c r="C11" s="60">
        <v>0</v>
      </c>
      <c r="D11" s="78" t="s">
        <v>25</v>
      </c>
      <c r="E11" s="60">
        <v>135</v>
      </c>
    </row>
    <row r="12" customHeight="1" spans="1:5">
      <c r="A12" s="41">
        <v>7</v>
      </c>
      <c r="B12" s="77" t="s">
        <v>26</v>
      </c>
      <c r="C12" s="60">
        <v>0</v>
      </c>
      <c r="D12" s="78" t="s">
        <v>27</v>
      </c>
      <c r="E12" s="60">
        <v>0</v>
      </c>
    </row>
    <row r="13" customHeight="1" spans="1:5">
      <c r="A13" s="41">
        <v>8</v>
      </c>
      <c r="B13" s="77" t="s">
        <v>28</v>
      </c>
      <c r="C13" s="60">
        <v>0</v>
      </c>
      <c r="D13" s="78" t="s">
        <v>29</v>
      </c>
      <c r="E13" s="40">
        <v>323.71</v>
      </c>
    </row>
    <row r="14" customHeight="1" spans="1:5">
      <c r="A14" s="41">
        <v>9</v>
      </c>
      <c r="B14" s="77" t="s">
        <v>30</v>
      </c>
      <c r="C14" s="60">
        <v>0</v>
      </c>
      <c r="D14" s="78" t="s">
        <v>31</v>
      </c>
      <c r="E14" s="60">
        <v>0</v>
      </c>
    </row>
    <row r="15" customHeight="1" spans="1:5">
      <c r="A15" s="41">
        <v>10</v>
      </c>
      <c r="B15" s="77">
        <v>0</v>
      </c>
      <c r="C15" s="60">
        <v>0</v>
      </c>
      <c r="D15" s="78" t="s">
        <v>32</v>
      </c>
      <c r="E15" s="60">
        <v>0</v>
      </c>
    </row>
    <row r="16" customHeight="1" spans="1:5">
      <c r="A16" s="41">
        <v>11</v>
      </c>
      <c r="B16" s="77">
        <v>0</v>
      </c>
      <c r="C16" s="60">
        <v>0</v>
      </c>
      <c r="D16" s="78" t="s">
        <v>33</v>
      </c>
      <c r="E16" s="60">
        <v>94.13</v>
      </c>
    </row>
    <row r="17" customHeight="1" spans="1:5">
      <c r="A17" s="41">
        <v>12</v>
      </c>
      <c r="B17" s="77">
        <v>0</v>
      </c>
      <c r="C17" s="60">
        <v>0</v>
      </c>
      <c r="D17" s="78" t="s">
        <v>34</v>
      </c>
      <c r="E17" s="40"/>
    </row>
    <row r="18" customHeight="1" spans="1:5">
      <c r="A18" s="41">
        <v>13</v>
      </c>
      <c r="B18" s="77">
        <v>0</v>
      </c>
      <c r="C18" s="60">
        <v>0</v>
      </c>
      <c r="D18" s="78" t="s">
        <v>35</v>
      </c>
      <c r="E18" s="40">
        <v>16172.3</v>
      </c>
    </row>
    <row r="19" customHeight="1" spans="1:5">
      <c r="A19" s="41">
        <v>14</v>
      </c>
      <c r="B19" s="77">
        <v>0</v>
      </c>
      <c r="C19" s="60">
        <v>0</v>
      </c>
      <c r="D19" s="78" t="s">
        <v>36</v>
      </c>
      <c r="E19" s="60">
        <v>0</v>
      </c>
    </row>
    <row r="20" customHeight="1" spans="1:5">
      <c r="A20" s="41">
        <v>15</v>
      </c>
      <c r="B20" s="77">
        <v>0</v>
      </c>
      <c r="C20" s="60">
        <v>0</v>
      </c>
      <c r="D20" s="78" t="s">
        <v>37</v>
      </c>
      <c r="E20" s="60">
        <v>0</v>
      </c>
    </row>
    <row r="21" customHeight="1" spans="1:5">
      <c r="A21" s="41">
        <v>16</v>
      </c>
      <c r="B21" s="77">
        <v>0</v>
      </c>
      <c r="C21" s="60">
        <v>0</v>
      </c>
      <c r="D21" s="78" t="s">
        <v>38</v>
      </c>
      <c r="E21" s="60">
        <v>0</v>
      </c>
    </row>
    <row r="22" customHeight="1" spans="1:5">
      <c r="A22" s="41">
        <v>17</v>
      </c>
      <c r="B22" s="77">
        <v>0</v>
      </c>
      <c r="C22" s="60">
        <v>0</v>
      </c>
      <c r="D22" s="78" t="s">
        <v>39</v>
      </c>
      <c r="E22" s="60">
        <v>0</v>
      </c>
    </row>
    <row r="23" customHeight="1" spans="1:5">
      <c r="A23" s="41">
        <v>18</v>
      </c>
      <c r="B23" s="77">
        <v>0</v>
      </c>
      <c r="C23" s="60">
        <v>0</v>
      </c>
      <c r="D23" s="78" t="s">
        <v>40</v>
      </c>
      <c r="E23" s="60">
        <v>0</v>
      </c>
    </row>
    <row r="24" customHeight="1" spans="1:5">
      <c r="A24" s="41">
        <v>19</v>
      </c>
      <c r="B24" s="77">
        <v>0</v>
      </c>
      <c r="C24" s="60">
        <v>0</v>
      </c>
      <c r="D24" s="78" t="s">
        <v>41</v>
      </c>
      <c r="E24" s="40"/>
    </row>
    <row r="25" customHeight="1" spans="1:5">
      <c r="A25" s="41">
        <v>20</v>
      </c>
      <c r="B25" s="77">
        <v>0</v>
      </c>
      <c r="C25" s="60">
        <v>0</v>
      </c>
      <c r="D25" s="78" t="s">
        <v>42</v>
      </c>
      <c r="E25" s="40"/>
    </row>
    <row r="26" customHeight="1" spans="1:5">
      <c r="A26" s="41">
        <v>21</v>
      </c>
      <c r="B26" s="77">
        <v>0</v>
      </c>
      <c r="C26" s="60">
        <v>0</v>
      </c>
      <c r="D26" s="78" t="s">
        <v>43</v>
      </c>
      <c r="E26" s="60">
        <v>0</v>
      </c>
    </row>
    <row r="27" customHeight="1" spans="1:5">
      <c r="A27" s="41">
        <v>22</v>
      </c>
      <c r="B27" s="77">
        <v>0</v>
      </c>
      <c r="C27" s="60">
        <v>0</v>
      </c>
      <c r="D27" s="78" t="s">
        <v>44</v>
      </c>
      <c r="E27" s="60">
        <v>0</v>
      </c>
    </row>
    <row r="28" customHeight="1" spans="1:5">
      <c r="A28" s="41">
        <v>23</v>
      </c>
      <c r="B28" s="77">
        <v>0</v>
      </c>
      <c r="C28" s="60">
        <v>0</v>
      </c>
      <c r="D28" s="78" t="s">
        <v>45</v>
      </c>
      <c r="E28" s="60">
        <v>0</v>
      </c>
    </row>
    <row r="29" customHeight="1" spans="1:5">
      <c r="A29" s="41">
        <v>24</v>
      </c>
      <c r="B29" s="77">
        <v>0</v>
      </c>
      <c r="C29" s="60">
        <v>0</v>
      </c>
      <c r="D29" s="78" t="s">
        <v>46</v>
      </c>
      <c r="E29" s="60">
        <v>0</v>
      </c>
    </row>
    <row r="30" customHeight="1" spans="1:5">
      <c r="A30" s="41">
        <v>25</v>
      </c>
      <c r="B30" s="77">
        <v>0</v>
      </c>
      <c r="C30" s="60">
        <v>0</v>
      </c>
      <c r="D30" s="78" t="s">
        <v>47</v>
      </c>
      <c r="E30" s="60">
        <v>0</v>
      </c>
    </row>
    <row r="31" customHeight="1" spans="1:5">
      <c r="A31" s="41">
        <v>26</v>
      </c>
      <c r="B31" s="77">
        <v>0</v>
      </c>
      <c r="C31" s="60">
        <v>0</v>
      </c>
      <c r="D31" s="78" t="s">
        <v>48</v>
      </c>
      <c r="E31" s="60">
        <v>0</v>
      </c>
    </row>
    <row r="32" customHeight="1" spans="1:5">
      <c r="A32" s="41">
        <v>27</v>
      </c>
      <c r="B32" s="77">
        <v>0</v>
      </c>
      <c r="C32" s="60">
        <v>0</v>
      </c>
      <c r="D32" s="78" t="s">
        <v>49</v>
      </c>
      <c r="E32" s="60">
        <v>0</v>
      </c>
    </row>
    <row r="33" customHeight="1" spans="1:5">
      <c r="A33" s="41">
        <v>28</v>
      </c>
      <c r="B33" s="77">
        <v>0</v>
      </c>
      <c r="C33" s="60">
        <v>0</v>
      </c>
      <c r="D33" s="78" t="s">
        <v>50</v>
      </c>
      <c r="E33" s="60">
        <v>0</v>
      </c>
    </row>
    <row r="34" customHeight="1" spans="1:5">
      <c r="A34" s="41">
        <v>29</v>
      </c>
      <c r="B34" s="77">
        <v>0</v>
      </c>
      <c r="C34" s="60">
        <v>0</v>
      </c>
      <c r="D34" s="78" t="s">
        <v>51</v>
      </c>
      <c r="E34" s="60">
        <v>0</v>
      </c>
    </row>
    <row r="35" customHeight="1" spans="1:5">
      <c r="A35" s="41">
        <v>30</v>
      </c>
      <c r="B35" s="77">
        <v>0</v>
      </c>
      <c r="C35" s="60">
        <v>0</v>
      </c>
      <c r="D35" s="78" t="s">
        <v>52</v>
      </c>
      <c r="E35" s="60">
        <v>0</v>
      </c>
    </row>
    <row r="36" customHeight="1" spans="1:5">
      <c r="A36" s="41">
        <v>31</v>
      </c>
      <c r="B36" s="77" t="s">
        <v>53</v>
      </c>
      <c r="C36" s="31">
        <f>SUM(C6:C35)</f>
        <v>13043.56</v>
      </c>
      <c r="D36" s="78" t="s">
        <v>54</v>
      </c>
      <c r="E36" s="40">
        <f>SUM(E6:E35)</f>
        <v>16725.14</v>
      </c>
    </row>
    <row r="37" customHeight="1" spans="1:5">
      <c r="A37" s="41">
        <v>32</v>
      </c>
      <c r="B37" s="77" t="s">
        <v>55</v>
      </c>
      <c r="C37" s="60">
        <v>3681.58</v>
      </c>
      <c r="D37" s="78" t="s">
        <v>56</v>
      </c>
      <c r="E37" s="60">
        <v>0</v>
      </c>
    </row>
    <row r="38" customHeight="1" spans="1:5">
      <c r="A38" s="41">
        <v>33</v>
      </c>
      <c r="B38" s="77" t="s">
        <v>57</v>
      </c>
      <c r="C38" s="40">
        <f>C36+C37</f>
        <v>16725.14</v>
      </c>
      <c r="D38" s="78" t="s">
        <v>58</v>
      </c>
      <c r="E38" s="40">
        <f>E36+E37</f>
        <v>16725.14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showZeros="0" workbookViewId="0">
      <selection activeCell="H22" sqref="H22"/>
    </sheetView>
  </sheetViews>
  <sheetFormatPr defaultColWidth="6.125" defaultRowHeight="15" customHeight="1"/>
  <cols>
    <col min="1" max="1" width="6.25" style="23" customWidth="1"/>
    <col min="2" max="2" width="13.75" style="4" customWidth="1"/>
    <col min="3" max="3" width="25" style="4" customWidth="1"/>
    <col min="4" max="9" width="12.5" style="5" customWidth="1"/>
    <col min="10" max="10" width="12.625" style="5" customWidth="1"/>
    <col min="11" max="12" width="12.5" style="5" customWidth="1"/>
    <col min="13" max="13" width="12.5" style="52" customWidth="1"/>
    <col min="14" max="256" width="7" style="6" customWidth="1"/>
    <col min="257" max="16384" width="6.125" style="6"/>
  </cols>
  <sheetData>
    <row r="1" s="21" customFormat="1" ht="37.5" customHeight="1" spans="1:13">
      <c r="A1" s="24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</row>
    <row r="2" s="21" customFormat="1" customHeight="1" spans="1:13">
      <c r="A2" s="27" t="s">
        <v>1</v>
      </c>
      <c r="B2" s="25"/>
      <c r="C2" s="25"/>
      <c r="D2" s="25"/>
      <c r="E2" s="25"/>
      <c r="F2" s="25"/>
      <c r="G2" s="27"/>
      <c r="H2" s="25"/>
      <c r="I2" s="26"/>
      <c r="J2" s="26" t="s">
        <v>2</v>
      </c>
      <c r="K2" s="26"/>
      <c r="L2" s="26" t="s">
        <v>3</v>
      </c>
      <c r="M2" s="25"/>
    </row>
    <row r="3" s="21" customFormat="1" customHeight="1" spans="1:13">
      <c r="A3" s="28" t="s">
        <v>4</v>
      </c>
      <c r="B3" s="28" t="s">
        <v>60</v>
      </c>
      <c r="C3" s="28"/>
      <c r="D3" s="28" t="s">
        <v>61</v>
      </c>
      <c r="E3" s="28" t="s">
        <v>62</v>
      </c>
      <c r="F3" s="28"/>
      <c r="G3" s="28"/>
      <c r="H3" s="28"/>
      <c r="I3" s="28"/>
      <c r="J3" s="28"/>
      <c r="K3" s="28"/>
      <c r="L3" s="28"/>
      <c r="M3" s="28" t="s">
        <v>63</v>
      </c>
    </row>
    <row r="4" s="21" customFormat="1" ht="22.5" customHeight="1" spans="1:13">
      <c r="A4" s="28"/>
      <c r="B4" s="28" t="s">
        <v>64</v>
      </c>
      <c r="C4" s="28" t="s">
        <v>65</v>
      </c>
      <c r="D4" s="28"/>
      <c r="E4" s="28" t="s">
        <v>66</v>
      </c>
      <c r="F4" s="28" t="s">
        <v>67</v>
      </c>
      <c r="G4" s="28" t="s">
        <v>68</v>
      </c>
      <c r="H4" s="28" t="s">
        <v>69</v>
      </c>
      <c r="I4" s="28" t="s">
        <v>70</v>
      </c>
      <c r="J4" s="28" t="s">
        <v>71</v>
      </c>
      <c r="K4" s="28" t="s">
        <v>72</v>
      </c>
      <c r="L4" s="28" t="s">
        <v>73</v>
      </c>
      <c r="M4" s="28"/>
    </row>
    <row r="5" s="21" customFormat="1" customHeight="1" spans="1:13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  <c r="I5" s="28" t="s">
        <v>77</v>
      </c>
      <c r="J5" s="28" t="s">
        <v>78</v>
      </c>
      <c r="K5" s="28" t="s">
        <v>79</v>
      </c>
      <c r="L5" s="28" t="s">
        <v>80</v>
      </c>
      <c r="M5" s="28" t="s">
        <v>81</v>
      </c>
    </row>
    <row r="6" customHeight="1" spans="1:13">
      <c r="A6" s="41">
        <v>1</v>
      </c>
      <c r="B6" s="71"/>
      <c r="C6" s="71" t="s">
        <v>61</v>
      </c>
      <c r="D6" s="72">
        <f>D7+D13+D10+D16</f>
        <v>16725.137373</v>
      </c>
      <c r="E6" s="72">
        <f>E7+E13+E10+E16</f>
        <v>16725.137373</v>
      </c>
      <c r="F6" s="72">
        <f>F7+F13+F10+F16</f>
        <v>16725.137373</v>
      </c>
      <c r="G6" s="17"/>
      <c r="H6" s="17"/>
      <c r="I6" s="17"/>
      <c r="J6" s="17"/>
      <c r="K6" s="17"/>
      <c r="L6" s="17"/>
      <c r="M6" s="56"/>
    </row>
    <row r="7" s="70" customFormat="1" customHeight="1" spans="1:13">
      <c r="A7" s="41">
        <v>2</v>
      </c>
      <c r="B7" s="65" t="s">
        <v>82</v>
      </c>
      <c r="C7" s="43" t="s">
        <v>83</v>
      </c>
      <c r="D7" s="63">
        <v>135</v>
      </c>
      <c r="E7" s="63">
        <v>135</v>
      </c>
      <c r="F7" s="63">
        <v>135</v>
      </c>
      <c r="G7" s="73"/>
      <c r="H7" s="17"/>
      <c r="I7" s="17"/>
      <c r="J7" s="17"/>
      <c r="K7" s="17"/>
      <c r="L7" s="17"/>
      <c r="M7" s="56"/>
    </row>
    <row r="8" s="70" customFormat="1" customHeight="1" spans="1:13">
      <c r="A8" s="41">
        <v>3</v>
      </c>
      <c r="B8" s="65" t="s">
        <v>84</v>
      </c>
      <c r="C8" s="43" t="s">
        <v>85</v>
      </c>
      <c r="D8" s="63">
        <v>135</v>
      </c>
      <c r="E8" s="63">
        <v>135</v>
      </c>
      <c r="F8" s="63">
        <v>135</v>
      </c>
      <c r="G8" s="73"/>
      <c r="H8" s="17"/>
      <c r="I8" s="17"/>
      <c r="J8" s="17"/>
      <c r="K8" s="17"/>
      <c r="L8" s="17"/>
      <c r="M8" s="56"/>
    </row>
    <row r="9" s="70" customFormat="1" customHeight="1" spans="1:13">
      <c r="A9" s="41">
        <v>4</v>
      </c>
      <c r="B9" s="65" t="s">
        <v>86</v>
      </c>
      <c r="C9" s="43" t="s">
        <v>87</v>
      </c>
      <c r="D9" s="63">
        <v>135</v>
      </c>
      <c r="E9" s="63">
        <v>135</v>
      </c>
      <c r="F9" s="63">
        <v>135</v>
      </c>
      <c r="G9" s="73"/>
      <c r="H9" s="17"/>
      <c r="I9" s="17"/>
      <c r="J9" s="17"/>
      <c r="K9" s="17"/>
      <c r="L9" s="17"/>
      <c r="M9" s="56"/>
    </row>
    <row r="10" s="6" customFormat="1" customHeight="1" spans="1:13">
      <c r="A10" s="41">
        <v>5</v>
      </c>
      <c r="B10" s="66" t="s">
        <v>88</v>
      </c>
      <c r="C10" s="66" t="s">
        <v>89</v>
      </c>
      <c r="D10" s="68">
        <v>323.71</v>
      </c>
      <c r="E10" s="68">
        <v>323.71</v>
      </c>
      <c r="F10" s="68">
        <v>323.71</v>
      </c>
      <c r="G10" s="73"/>
      <c r="H10" s="17"/>
      <c r="I10" s="17"/>
      <c r="J10" s="17"/>
      <c r="K10" s="17"/>
      <c r="L10" s="17"/>
      <c r="M10" s="56"/>
    </row>
    <row r="11" customHeight="1" spans="1:13">
      <c r="A11" s="41">
        <v>6</v>
      </c>
      <c r="B11" s="66" t="s">
        <v>90</v>
      </c>
      <c r="C11" s="66" t="s">
        <v>91</v>
      </c>
      <c r="D11" s="68">
        <v>323.71</v>
      </c>
      <c r="E11" s="68">
        <v>323.71</v>
      </c>
      <c r="F11" s="68">
        <v>323.71</v>
      </c>
      <c r="G11" s="73"/>
      <c r="H11" s="17"/>
      <c r="I11" s="17"/>
      <c r="J11" s="17"/>
      <c r="K11" s="17"/>
      <c r="L11" s="17"/>
      <c r="M11" s="56"/>
    </row>
    <row r="12" customHeight="1" spans="1:13">
      <c r="A12" s="41">
        <v>7</v>
      </c>
      <c r="B12" s="66" t="s">
        <v>92</v>
      </c>
      <c r="C12" s="66" t="s">
        <v>93</v>
      </c>
      <c r="D12" s="68">
        <v>323.71</v>
      </c>
      <c r="E12" s="68">
        <v>323.71</v>
      </c>
      <c r="F12" s="68">
        <v>323.71</v>
      </c>
      <c r="G12" s="73"/>
      <c r="H12" s="17"/>
      <c r="I12" s="17"/>
      <c r="J12" s="17"/>
      <c r="K12" s="17"/>
      <c r="L12" s="17"/>
      <c r="M12" s="56"/>
    </row>
    <row r="13" customHeight="1" spans="1:13">
      <c r="A13" s="41">
        <v>8</v>
      </c>
      <c r="B13" s="43" t="s">
        <v>94</v>
      </c>
      <c r="C13" s="43" t="s">
        <v>95</v>
      </c>
      <c r="D13" s="47">
        <v>94.1282</v>
      </c>
      <c r="E13" s="47">
        <v>94.1282</v>
      </c>
      <c r="F13" s="47">
        <v>94.1282</v>
      </c>
      <c r="G13" s="73"/>
      <c r="H13" s="17"/>
      <c r="I13" s="17"/>
      <c r="J13" s="17"/>
      <c r="K13" s="17"/>
      <c r="L13" s="17"/>
      <c r="M13" s="56"/>
    </row>
    <row r="14" customHeight="1" spans="1:13">
      <c r="A14" s="41">
        <v>9</v>
      </c>
      <c r="B14" s="43" t="s">
        <v>96</v>
      </c>
      <c r="C14" s="43" t="s">
        <v>97</v>
      </c>
      <c r="D14" s="47">
        <v>94.1282</v>
      </c>
      <c r="E14" s="47">
        <v>94.1282</v>
      </c>
      <c r="F14" s="47">
        <v>94.1282</v>
      </c>
      <c r="G14" s="73"/>
      <c r="H14" s="17"/>
      <c r="I14" s="17"/>
      <c r="J14" s="17"/>
      <c r="K14" s="17"/>
      <c r="L14" s="17"/>
      <c r="M14" s="56"/>
    </row>
    <row r="15" customHeight="1" spans="1:13">
      <c r="A15" s="41">
        <v>10</v>
      </c>
      <c r="B15" s="43" t="s">
        <v>98</v>
      </c>
      <c r="C15" s="43" t="s">
        <v>99</v>
      </c>
      <c r="D15" s="47">
        <v>94.1282</v>
      </c>
      <c r="E15" s="47">
        <v>94.1282</v>
      </c>
      <c r="F15" s="47">
        <v>94.1282</v>
      </c>
      <c r="G15" s="73"/>
      <c r="H15" s="17"/>
      <c r="I15" s="17"/>
      <c r="J15" s="17"/>
      <c r="K15" s="17"/>
      <c r="L15" s="17"/>
      <c r="M15" s="56"/>
    </row>
    <row r="16" customHeight="1" spans="1:13">
      <c r="A16" s="41">
        <v>11</v>
      </c>
      <c r="B16" s="43" t="s">
        <v>100</v>
      </c>
      <c r="C16" s="43" t="s">
        <v>101</v>
      </c>
      <c r="D16" s="63">
        <f>D17+D29+D31</f>
        <v>16172.299173</v>
      </c>
      <c r="E16" s="63">
        <f>E17+E29+E31</f>
        <v>16172.299173</v>
      </c>
      <c r="F16" s="63">
        <f>F17+F29+F31</f>
        <v>16172.299173</v>
      </c>
      <c r="G16" s="73"/>
      <c r="H16" s="17"/>
      <c r="I16" s="17"/>
      <c r="J16" s="17"/>
      <c r="K16" s="17"/>
      <c r="L16" s="17"/>
      <c r="M16" s="56"/>
    </row>
    <row r="17" customHeight="1" spans="1:13">
      <c r="A17" s="41">
        <v>12</v>
      </c>
      <c r="B17" s="43" t="s">
        <v>102</v>
      </c>
      <c r="C17" s="43" t="s">
        <v>103</v>
      </c>
      <c r="D17" s="63">
        <f>SUM(D18:D28)</f>
        <v>16010.299173</v>
      </c>
      <c r="E17" s="63">
        <f>SUM(E18:E28)</f>
        <v>16010.299173</v>
      </c>
      <c r="F17" s="63">
        <f>SUM(F18:F28)</f>
        <v>16010.299173</v>
      </c>
      <c r="G17" s="73"/>
      <c r="H17" s="17"/>
      <c r="I17" s="17"/>
      <c r="J17" s="17"/>
      <c r="K17" s="17"/>
      <c r="L17" s="17"/>
      <c r="M17" s="56"/>
    </row>
    <row r="18" customHeight="1" spans="1:13">
      <c r="A18" s="41">
        <v>13</v>
      </c>
      <c r="B18" s="43" t="s">
        <v>104</v>
      </c>
      <c r="C18" s="43" t="s">
        <v>105</v>
      </c>
      <c r="D18" s="63">
        <v>3716.199</v>
      </c>
      <c r="E18" s="63">
        <v>3716.199</v>
      </c>
      <c r="F18" s="63">
        <v>3716.199</v>
      </c>
      <c r="G18" s="73"/>
      <c r="H18" s="17"/>
      <c r="I18" s="17"/>
      <c r="J18" s="17"/>
      <c r="K18" s="17"/>
      <c r="L18" s="17"/>
      <c r="M18" s="56"/>
    </row>
    <row r="19" customHeight="1" spans="1:13">
      <c r="A19" s="41">
        <v>14</v>
      </c>
      <c r="B19" s="43" t="s">
        <v>106</v>
      </c>
      <c r="C19" s="43" t="s">
        <v>107</v>
      </c>
      <c r="D19" s="63">
        <f>229.88-12.68</f>
        <v>217.2</v>
      </c>
      <c r="E19" s="63">
        <f>229.88-12.68</f>
        <v>217.2</v>
      </c>
      <c r="F19" s="63">
        <f>229.88-12.68</f>
        <v>217.2</v>
      </c>
      <c r="G19" s="73"/>
      <c r="H19" s="17"/>
      <c r="I19" s="17"/>
      <c r="J19" s="17"/>
      <c r="K19" s="17"/>
      <c r="L19" s="17"/>
      <c r="M19" s="56"/>
    </row>
    <row r="20" customHeight="1" spans="1:13">
      <c r="A20" s="41">
        <v>15</v>
      </c>
      <c r="B20" s="43" t="s">
        <v>108</v>
      </c>
      <c r="C20" s="43" t="s">
        <v>109</v>
      </c>
      <c r="D20" s="63">
        <v>61.4</v>
      </c>
      <c r="E20" s="63">
        <v>61.4</v>
      </c>
      <c r="F20" s="63">
        <v>61.4</v>
      </c>
      <c r="G20" s="73"/>
      <c r="H20" s="17"/>
      <c r="I20" s="17"/>
      <c r="J20" s="17"/>
      <c r="K20" s="17"/>
      <c r="L20" s="17"/>
      <c r="M20" s="56"/>
    </row>
    <row r="21" customHeight="1" spans="1:13">
      <c r="A21" s="41">
        <v>16</v>
      </c>
      <c r="B21" s="43" t="s">
        <v>110</v>
      </c>
      <c r="C21" s="43" t="s">
        <v>111</v>
      </c>
      <c r="D21" s="63">
        <v>79.0712</v>
      </c>
      <c r="E21" s="63">
        <v>79.0712</v>
      </c>
      <c r="F21" s="63">
        <v>79.0712</v>
      </c>
      <c r="G21" s="73"/>
      <c r="H21" s="17"/>
      <c r="I21" s="17"/>
      <c r="J21" s="17"/>
      <c r="K21" s="17"/>
      <c r="L21" s="17"/>
      <c r="M21" s="56"/>
    </row>
    <row r="22" customHeight="1" spans="1:13">
      <c r="A22" s="41">
        <v>17</v>
      </c>
      <c r="B22" s="43" t="s">
        <v>112</v>
      </c>
      <c r="C22" s="43" t="s">
        <v>113</v>
      </c>
      <c r="D22" s="63">
        <f>496.46-181</f>
        <v>315.46</v>
      </c>
      <c r="E22" s="63">
        <f>496.46-181</f>
        <v>315.46</v>
      </c>
      <c r="F22" s="63">
        <f>496.46-181</f>
        <v>315.46</v>
      </c>
      <c r="G22" s="73"/>
      <c r="H22" s="17"/>
      <c r="I22" s="17"/>
      <c r="J22" s="17"/>
      <c r="K22" s="17"/>
      <c r="L22" s="17"/>
      <c r="M22" s="56"/>
    </row>
    <row r="23" customHeight="1" spans="1:13">
      <c r="A23" s="41">
        <v>18</v>
      </c>
      <c r="B23" s="43" t="s">
        <v>114</v>
      </c>
      <c r="C23" s="43" t="s">
        <v>115</v>
      </c>
      <c r="D23" s="63">
        <f>8139.560973-77.5</f>
        <v>8062.060973</v>
      </c>
      <c r="E23" s="63">
        <f>8139.560973-77.5</f>
        <v>8062.060973</v>
      </c>
      <c r="F23" s="63">
        <f>8139.560973-77.5</f>
        <v>8062.060973</v>
      </c>
      <c r="G23" s="73"/>
      <c r="H23" s="17"/>
      <c r="I23" s="17"/>
      <c r="J23" s="17"/>
      <c r="K23" s="17"/>
      <c r="L23" s="17"/>
      <c r="M23" s="56"/>
    </row>
    <row r="24" customHeight="1" spans="1:13">
      <c r="A24" s="41">
        <v>19</v>
      </c>
      <c r="B24" s="43" t="s">
        <v>116</v>
      </c>
      <c r="C24" s="43" t="s">
        <v>117</v>
      </c>
      <c r="D24" s="63">
        <v>540</v>
      </c>
      <c r="E24" s="63">
        <v>540</v>
      </c>
      <c r="F24" s="63">
        <v>540</v>
      </c>
      <c r="G24" s="73"/>
      <c r="H24" s="17"/>
      <c r="I24" s="17"/>
      <c r="J24" s="17"/>
      <c r="K24" s="17"/>
      <c r="L24" s="17"/>
      <c r="M24" s="56"/>
    </row>
    <row r="25" customHeight="1" spans="1:13">
      <c r="A25" s="41">
        <v>20</v>
      </c>
      <c r="B25" s="43" t="s">
        <v>118</v>
      </c>
      <c r="C25" s="43" t="s">
        <v>119</v>
      </c>
      <c r="D25" s="63">
        <v>762</v>
      </c>
      <c r="E25" s="63">
        <v>762</v>
      </c>
      <c r="F25" s="63">
        <v>762</v>
      </c>
      <c r="G25" s="73"/>
      <c r="H25" s="17"/>
      <c r="I25" s="17"/>
      <c r="J25" s="17"/>
      <c r="K25" s="17"/>
      <c r="L25" s="17"/>
      <c r="M25" s="56"/>
    </row>
    <row r="26" customHeight="1" spans="1:13">
      <c r="A26" s="41">
        <v>21</v>
      </c>
      <c r="B26" s="43" t="s">
        <v>120</v>
      </c>
      <c r="C26" s="43" t="s">
        <v>121</v>
      </c>
      <c r="D26" s="63">
        <v>86</v>
      </c>
      <c r="E26" s="63">
        <v>86</v>
      </c>
      <c r="F26" s="63">
        <v>86</v>
      </c>
      <c r="G26" s="73"/>
      <c r="H26" s="17"/>
      <c r="I26" s="17"/>
      <c r="J26" s="17"/>
      <c r="K26" s="17"/>
      <c r="L26" s="17"/>
      <c r="M26" s="56"/>
    </row>
    <row r="27" customHeight="1" spans="1:13">
      <c r="A27" s="41">
        <v>22</v>
      </c>
      <c r="B27" s="43" t="s">
        <v>122</v>
      </c>
      <c r="C27" s="43" t="s">
        <v>123</v>
      </c>
      <c r="D27" s="63">
        <v>1866.516</v>
      </c>
      <c r="E27" s="63">
        <v>1866.516</v>
      </c>
      <c r="F27" s="63">
        <v>1866.516</v>
      </c>
      <c r="G27" s="73"/>
      <c r="H27" s="17"/>
      <c r="I27" s="17"/>
      <c r="J27" s="17"/>
      <c r="K27" s="17"/>
      <c r="L27" s="17"/>
      <c r="M27" s="56"/>
    </row>
    <row r="28" customHeight="1" spans="1:13">
      <c r="A28" s="41">
        <v>23</v>
      </c>
      <c r="B28" s="43" t="s">
        <v>124</v>
      </c>
      <c r="C28" s="43" t="s">
        <v>125</v>
      </c>
      <c r="D28" s="63">
        <v>304.392</v>
      </c>
      <c r="E28" s="63">
        <v>304.392</v>
      </c>
      <c r="F28" s="63">
        <v>304.392</v>
      </c>
      <c r="G28" s="73"/>
      <c r="H28" s="17"/>
      <c r="I28" s="17"/>
      <c r="J28" s="17"/>
      <c r="K28" s="17"/>
      <c r="L28" s="17"/>
      <c r="M28" s="56"/>
    </row>
    <row r="29" customHeight="1" spans="1:13">
      <c r="A29" s="41">
        <v>24</v>
      </c>
      <c r="B29" s="43" t="s">
        <v>126</v>
      </c>
      <c r="C29" s="43" t="s">
        <v>127</v>
      </c>
      <c r="D29" s="63">
        <v>99</v>
      </c>
      <c r="E29" s="63">
        <v>99</v>
      </c>
      <c r="F29" s="63">
        <v>99</v>
      </c>
      <c r="G29" s="73"/>
      <c r="H29" s="17"/>
      <c r="I29" s="17"/>
      <c r="J29" s="17"/>
      <c r="K29" s="17"/>
      <c r="L29" s="17"/>
      <c r="M29" s="56"/>
    </row>
    <row r="30" customHeight="1" spans="1:13">
      <c r="A30" s="41">
        <v>25</v>
      </c>
      <c r="B30" s="43" t="s">
        <v>128</v>
      </c>
      <c r="C30" s="43" t="s">
        <v>129</v>
      </c>
      <c r="D30" s="63">
        <v>99</v>
      </c>
      <c r="E30" s="63">
        <v>99</v>
      </c>
      <c r="F30" s="63">
        <v>99</v>
      </c>
      <c r="G30" s="73"/>
      <c r="H30" s="17"/>
      <c r="I30" s="17"/>
      <c r="J30" s="17"/>
      <c r="K30" s="17"/>
      <c r="L30" s="17"/>
      <c r="M30" s="56"/>
    </row>
    <row r="31" customHeight="1" spans="1:13">
      <c r="A31" s="41">
        <v>26</v>
      </c>
      <c r="B31" s="43" t="s">
        <v>130</v>
      </c>
      <c r="C31" s="43" t="s">
        <v>131</v>
      </c>
      <c r="D31" s="63">
        <v>63</v>
      </c>
      <c r="E31" s="63">
        <v>63</v>
      </c>
      <c r="F31" s="63">
        <v>63</v>
      </c>
      <c r="G31" s="73"/>
      <c r="H31" s="17"/>
      <c r="I31" s="17"/>
      <c r="J31" s="17"/>
      <c r="K31" s="17"/>
      <c r="L31" s="17"/>
      <c r="M31" s="56"/>
    </row>
    <row r="32" customHeight="1" spans="1:13">
      <c r="A32" s="41">
        <v>27</v>
      </c>
      <c r="B32" s="43" t="s">
        <v>132</v>
      </c>
      <c r="C32" s="43" t="s">
        <v>133</v>
      </c>
      <c r="D32" s="63">
        <v>63</v>
      </c>
      <c r="E32" s="63">
        <v>63</v>
      </c>
      <c r="F32" s="63">
        <v>63</v>
      </c>
      <c r="G32" s="73"/>
      <c r="H32" s="17"/>
      <c r="I32" s="17"/>
      <c r="J32" s="17"/>
      <c r="K32" s="17"/>
      <c r="L32" s="17"/>
      <c r="M32" s="56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Zeros="0" workbookViewId="0">
      <selection activeCell="G20" sqref="G20"/>
    </sheetView>
  </sheetViews>
  <sheetFormatPr defaultColWidth="6.125" defaultRowHeight="15" customHeight="1"/>
  <cols>
    <col min="1" max="1" width="6.25" style="23" customWidth="1"/>
    <col min="2" max="2" width="14.375" style="4" customWidth="1"/>
    <col min="3" max="3" width="28.625" style="4" customWidth="1"/>
    <col min="4" max="9" width="12.5" style="5" customWidth="1"/>
    <col min="10" max="256" width="7" style="6" customWidth="1"/>
    <col min="257" max="16384" width="6.125" style="6"/>
  </cols>
  <sheetData>
    <row r="1" s="21" customFormat="1" ht="37.5" customHeight="1" spans="1:9">
      <c r="A1" s="24" t="s">
        <v>134</v>
      </c>
      <c r="B1" s="25"/>
      <c r="C1" s="25"/>
      <c r="D1" s="25"/>
      <c r="E1" s="25"/>
      <c r="F1" s="25"/>
      <c r="G1" s="25"/>
      <c r="H1" s="26"/>
      <c r="I1" s="25"/>
    </row>
    <row r="2" s="21" customFormat="1" customHeight="1" spans="1:9">
      <c r="A2" s="27" t="s">
        <v>1</v>
      </c>
      <c r="B2" s="25"/>
      <c r="C2" s="25"/>
      <c r="D2" s="25"/>
      <c r="E2" s="27"/>
      <c r="F2" s="26" t="s">
        <v>2</v>
      </c>
      <c r="G2" s="25"/>
      <c r="H2" s="26" t="s">
        <v>3</v>
      </c>
      <c r="I2" s="25"/>
    </row>
    <row r="3" s="21" customFormat="1" customHeight="1" spans="1:9">
      <c r="A3" s="28" t="s">
        <v>4</v>
      </c>
      <c r="B3" s="28" t="s">
        <v>135</v>
      </c>
      <c r="C3" s="28"/>
      <c r="D3" s="28" t="s">
        <v>54</v>
      </c>
      <c r="E3" s="28" t="s">
        <v>136</v>
      </c>
      <c r="F3" s="28" t="s">
        <v>137</v>
      </c>
      <c r="G3" s="28" t="s">
        <v>138</v>
      </c>
      <c r="H3" s="28" t="s">
        <v>139</v>
      </c>
      <c r="I3" s="28" t="s">
        <v>140</v>
      </c>
    </row>
    <row r="4" s="21" customFormat="1" customHeight="1" spans="1:9">
      <c r="A4" s="28"/>
      <c r="B4" s="28" t="s">
        <v>64</v>
      </c>
      <c r="C4" s="28" t="s">
        <v>65</v>
      </c>
      <c r="D4" s="28"/>
      <c r="E4" s="28"/>
      <c r="F4" s="28"/>
      <c r="G4" s="28"/>
      <c r="H4" s="28"/>
      <c r="I4" s="28"/>
    </row>
    <row r="5" s="21" customFormat="1" customHeight="1" spans="1:9">
      <c r="A5" s="28" t="s">
        <v>9</v>
      </c>
      <c r="B5" s="28" t="s">
        <v>10</v>
      </c>
      <c r="C5" s="28" t="s">
        <v>11</v>
      </c>
      <c r="D5" s="61" t="s">
        <v>12</v>
      </c>
      <c r="E5" s="61" t="s">
        <v>13</v>
      </c>
      <c r="F5" s="61" t="s">
        <v>74</v>
      </c>
      <c r="G5" s="28" t="s">
        <v>75</v>
      </c>
      <c r="H5" s="28" t="s">
        <v>76</v>
      </c>
      <c r="I5" s="28" t="s">
        <v>77</v>
      </c>
    </row>
    <row r="6" s="21" customFormat="1" customHeight="1" spans="1:9">
      <c r="A6" s="28">
        <v>1</v>
      </c>
      <c r="B6" s="48"/>
      <c r="C6" s="62" t="s">
        <v>61</v>
      </c>
      <c r="D6" s="63">
        <f>D7+D13+D10+D16</f>
        <v>16725.137373</v>
      </c>
      <c r="E6" s="47">
        <f>E10+E16</f>
        <v>4039.909</v>
      </c>
      <c r="F6" s="47">
        <f>F7+F13+F16</f>
        <v>12685.228373</v>
      </c>
      <c r="G6" s="64">
        <v>0</v>
      </c>
      <c r="H6" s="28">
        <v>0</v>
      </c>
      <c r="I6" s="28">
        <v>0</v>
      </c>
    </row>
    <row r="7" s="21" customFormat="1" customHeight="1" spans="1:9">
      <c r="A7" s="28">
        <v>2</v>
      </c>
      <c r="B7" s="65" t="s">
        <v>82</v>
      </c>
      <c r="C7" s="46" t="s">
        <v>83</v>
      </c>
      <c r="D7" s="63">
        <v>135</v>
      </c>
      <c r="E7" s="47"/>
      <c r="F7" s="63">
        <v>135</v>
      </c>
      <c r="G7" s="64">
        <v>0</v>
      </c>
      <c r="H7" s="28">
        <v>0</v>
      </c>
      <c r="I7" s="28">
        <v>0</v>
      </c>
    </row>
    <row r="8" s="21" customFormat="1" customHeight="1" spans="1:9">
      <c r="A8" s="28">
        <v>3</v>
      </c>
      <c r="B8" s="65" t="s">
        <v>84</v>
      </c>
      <c r="C8" s="46" t="s">
        <v>85</v>
      </c>
      <c r="D8" s="63">
        <v>135</v>
      </c>
      <c r="E8" s="47"/>
      <c r="F8" s="63">
        <v>135</v>
      </c>
      <c r="G8" s="64">
        <v>0</v>
      </c>
      <c r="H8" s="28">
        <v>0</v>
      </c>
      <c r="I8" s="28">
        <v>0</v>
      </c>
    </row>
    <row r="9" s="21" customFormat="1" customHeight="1" spans="1:9">
      <c r="A9" s="28">
        <v>4</v>
      </c>
      <c r="B9" s="65" t="s">
        <v>86</v>
      </c>
      <c r="C9" s="46" t="s">
        <v>87</v>
      </c>
      <c r="D9" s="63">
        <v>135</v>
      </c>
      <c r="E9" s="47"/>
      <c r="F9" s="63">
        <v>135</v>
      </c>
      <c r="G9" s="64">
        <v>0</v>
      </c>
      <c r="H9" s="28">
        <v>0</v>
      </c>
      <c r="I9" s="28">
        <v>0</v>
      </c>
    </row>
    <row r="10" s="21" customFormat="1" customHeight="1" spans="1:9">
      <c r="A10" s="28">
        <v>5</v>
      </c>
      <c r="B10" s="66" t="s">
        <v>88</v>
      </c>
      <c r="C10" s="67" t="s">
        <v>89</v>
      </c>
      <c r="D10" s="68">
        <v>323.71</v>
      </c>
      <c r="E10" s="68">
        <v>323.71</v>
      </c>
      <c r="F10" s="69"/>
      <c r="G10" s="64">
        <v>0</v>
      </c>
      <c r="H10" s="28">
        <v>0</v>
      </c>
      <c r="I10" s="28">
        <v>0</v>
      </c>
    </row>
    <row r="11" s="21" customFormat="1" customHeight="1" spans="1:9">
      <c r="A11" s="28">
        <v>6</v>
      </c>
      <c r="B11" s="66" t="s">
        <v>90</v>
      </c>
      <c r="C11" s="67" t="s">
        <v>91</v>
      </c>
      <c r="D11" s="68">
        <v>323.71</v>
      </c>
      <c r="E11" s="68">
        <v>323.71</v>
      </c>
      <c r="F11" s="69"/>
      <c r="G11" s="64">
        <v>0</v>
      </c>
      <c r="H11" s="28">
        <v>0</v>
      </c>
      <c r="I11" s="28">
        <v>0</v>
      </c>
    </row>
    <row r="12" s="21" customFormat="1" customHeight="1" spans="1:9">
      <c r="A12" s="28">
        <v>7</v>
      </c>
      <c r="B12" s="66" t="s">
        <v>92</v>
      </c>
      <c r="C12" s="67" t="s">
        <v>93</v>
      </c>
      <c r="D12" s="68">
        <v>323.71</v>
      </c>
      <c r="E12" s="68">
        <v>323.71</v>
      </c>
      <c r="F12" s="69"/>
      <c r="G12" s="64">
        <v>0</v>
      </c>
      <c r="H12" s="28">
        <v>0</v>
      </c>
      <c r="I12" s="28">
        <v>0</v>
      </c>
    </row>
    <row r="13" s="21" customFormat="1" customHeight="1" spans="1:9">
      <c r="A13" s="28">
        <v>8</v>
      </c>
      <c r="B13" s="43" t="s">
        <v>94</v>
      </c>
      <c r="C13" s="46" t="s">
        <v>95</v>
      </c>
      <c r="D13" s="47">
        <v>94.1282</v>
      </c>
      <c r="E13" s="47"/>
      <c r="F13" s="47">
        <v>94.1282</v>
      </c>
      <c r="G13" s="64">
        <v>0</v>
      </c>
      <c r="H13" s="28">
        <v>0</v>
      </c>
      <c r="I13" s="28">
        <v>0</v>
      </c>
    </row>
    <row r="14" s="21" customFormat="1" customHeight="1" spans="1:9">
      <c r="A14" s="28">
        <v>9</v>
      </c>
      <c r="B14" s="43" t="s">
        <v>96</v>
      </c>
      <c r="C14" s="46" t="s">
        <v>97</v>
      </c>
      <c r="D14" s="47">
        <v>94.1282</v>
      </c>
      <c r="E14" s="47"/>
      <c r="F14" s="47">
        <v>94.1282</v>
      </c>
      <c r="G14" s="64">
        <v>0</v>
      </c>
      <c r="H14" s="28">
        <v>0</v>
      </c>
      <c r="I14" s="28">
        <v>0</v>
      </c>
    </row>
    <row r="15" s="21" customFormat="1" customHeight="1" spans="1:9">
      <c r="A15" s="28">
        <v>10</v>
      </c>
      <c r="B15" s="43" t="s">
        <v>98</v>
      </c>
      <c r="C15" s="46" t="s">
        <v>99</v>
      </c>
      <c r="D15" s="47">
        <v>94.1282</v>
      </c>
      <c r="E15" s="47"/>
      <c r="F15" s="47">
        <v>94.1282</v>
      </c>
      <c r="G15" s="64">
        <v>0</v>
      </c>
      <c r="H15" s="28">
        <v>0</v>
      </c>
      <c r="I15" s="28">
        <v>0</v>
      </c>
    </row>
    <row r="16" s="21" customFormat="1" customHeight="1" spans="1:9">
      <c r="A16" s="28">
        <v>11</v>
      </c>
      <c r="B16" s="43" t="s">
        <v>100</v>
      </c>
      <c r="C16" s="46" t="s">
        <v>101</v>
      </c>
      <c r="D16" s="63">
        <f>D17+D29+D31</f>
        <v>16172.299173</v>
      </c>
      <c r="E16" s="63">
        <v>3716.199</v>
      </c>
      <c r="F16" s="63">
        <f>F17+F29+F31</f>
        <v>12456.100173</v>
      </c>
      <c r="G16" s="64">
        <v>0</v>
      </c>
      <c r="H16" s="28">
        <v>0</v>
      </c>
      <c r="I16" s="28">
        <v>0</v>
      </c>
    </row>
    <row r="17" s="21" customFormat="1" customHeight="1" spans="1:9">
      <c r="A17" s="28">
        <v>12</v>
      </c>
      <c r="B17" s="43" t="s">
        <v>102</v>
      </c>
      <c r="C17" s="46" t="s">
        <v>103</v>
      </c>
      <c r="D17" s="63">
        <f>SUM(D18:D28)</f>
        <v>16010.299173</v>
      </c>
      <c r="E17" s="47"/>
      <c r="F17" s="63">
        <f>SUM(F18:F28)</f>
        <v>12294.100173</v>
      </c>
      <c r="G17" s="64">
        <v>0</v>
      </c>
      <c r="H17" s="28">
        <v>0</v>
      </c>
      <c r="I17" s="28">
        <v>0</v>
      </c>
    </row>
    <row r="18" s="21" customFormat="1" customHeight="1" spans="1:9">
      <c r="A18" s="28">
        <v>13</v>
      </c>
      <c r="B18" s="43" t="s">
        <v>104</v>
      </c>
      <c r="C18" s="46" t="s">
        <v>105</v>
      </c>
      <c r="D18" s="63">
        <v>3716.199</v>
      </c>
      <c r="E18" s="63">
        <v>3716.199</v>
      </c>
      <c r="F18" s="63"/>
      <c r="G18" s="64">
        <v>0</v>
      </c>
      <c r="H18" s="28">
        <v>0</v>
      </c>
      <c r="I18" s="28">
        <v>0</v>
      </c>
    </row>
    <row r="19" s="21" customFormat="1" customHeight="1" spans="1:9">
      <c r="A19" s="28">
        <v>14</v>
      </c>
      <c r="B19" s="43" t="s">
        <v>106</v>
      </c>
      <c r="C19" s="46" t="s">
        <v>107</v>
      </c>
      <c r="D19" s="63">
        <f>229.88-12.68</f>
        <v>217.2</v>
      </c>
      <c r="E19" s="47"/>
      <c r="F19" s="63">
        <f>229.88-12.68</f>
        <v>217.2</v>
      </c>
      <c r="G19" s="64">
        <v>0</v>
      </c>
      <c r="H19" s="28">
        <v>0</v>
      </c>
      <c r="I19" s="28">
        <v>0</v>
      </c>
    </row>
    <row r="20" s="21" customFormat="1" customHeight="1" spans="1:9">
      <c r="A20" s="28">
        <v>15</v>
      </c>
      <c r="B20" s="43" t="s">
        <v>108</v>
      </c>
      <c r="C20" s="46" t="s">
        <v>109</v>
      </c>
      <c r="D20" s="63">
        <v>61.4</v>
      </c>
      <c r="E20" s="47"/>
      <c r="F20" s="63">
        <v>61.4</v>
      </c>
      <c r="G20" s="64">
        <v>0</v>
      </c>
      <c r="H20" s="28">
        <v>0</v>
      </c>
      <c r="I20" s="28">
        <v>0</v>
      </c>
    </row>
    <row r="21" s="21" customFormat="1" customHeight="1" spans="1:9">
      <c r="A21" s="28">
        <v>16</v>
      </c>
      <c r="B21" s="43" t="s">
        <v>110</v>
      </c>
      <c r="C21" s="46" t="s">
        <v>111</v>
      </c>
      <c r="D21" s="63">
        <v>79.0712</v>
      </c>
      <c r="E21" s="47"/>
      <c r="F21" s="63">
        <v>79.0712</v>
      </c>
      <c r="G21" s="64">
        <v>0</v>
      </c>
      <c r="H21" s="28">
        <v>0</v>
      </c>
      <c r="I21" s="28">
        <v>0</v>
      </c>
    </row>
    <row r="22" s="21" customFormat="1" customHeight="1" spans="1:9">
      <c r="A22" s="28">
        <v>17</v>
      </c>
      <c r="B22" s="43" t="s">
        <v>112</v>
      </c>
      <c r="C22" s="46" t="s">
        <v>113</v>
      </c>
      <c r="D22" s="63">
        <f>496.46-181</f>
        <v>315.46</v>
      </c>
      <c r="E22" s="47"/>
      <c r="F22" s="63">
        <f>496.46-181</f>
        <v>315.46</v>
      </c>
      <c r="G22" s="64">
        <v>0</v>
      </c>
      <c r="H22" s="28">
        <v>0</v>
      </c>
      <c r="I22" s="28">
        <v>0</v>
      </c>
    </row>
    <row r="23" s="21" customFormat="1" customHeight="1" spans="1:9">
      <c r="A23" s="28">
        <v>18</v>
      </c>
      <c r="B23" s="43" t="s">
        <v>114</v>
      </c>
      <c r="C23" s="46" t="s">
        <v>115</v>
      </c>
      <c r="D23" s="63">
        <f>8139.560973-77.5</f>
        <v>8062.060973</v>
      </c>
      <c r="E23" s="47"/>
      <c r="F23" s="63">
        <f>8139.560973-77.5</f>
        <v>8062.060973</v>
      </c>
      <c r="G23" s="64">
        <v>0</v>
      </c>
      <c r="H23" s="28">
        <v>0</v>
      </c>
      <c r="I23" s="28">
        <v>0</v>
      </c>
    </row>
    <row r="24" s="21" customFormat="1" customHeight="1" spans="1:9">
      <c r="A24" s="28">
        <v>19</v>
      </c>
      <c r="B24" s="43" t="s">
        <v>116</v>
      </c>
      <c r="C24" s="46" t="s">
        <v>117</v>
      </c>
      <c r="D24" s="63">
        <v>540</v>
      </c>
      <c r="E24" s="47"/>
      <c r="F24" s="63">
        <v>540</v>
      </c>
      <c r="G24" s="64">
        <v>0</v>
      </c>
      <c r="H24" s="28">
        <v>0</v>
      </c>
      <c r="I24" s="28">
        <v>0</v>
      </c>
    </row>
    <row r="25" s="21" customFormat="1" customHeight="1" spans="1:9">
      <c r="A25" s="28">
        <v>20</v>
      </c>
      <c r="B25" s="43" t="s">
        <v>118</v>
      </c>
      <c r="C25" s="46" t="s">
        <v>119</v>
      </c>
      <c r="D25" s="63">
        <v>762</v>
      </c>
      <c r="E25" s="47"/>
      <c r="F25" s="63">
        <v>762</v>
      </c>
      <c r="G25" s="64">
        <v>0</v>
      </c>
      <c r="H25" s="28">
        <v>0</v>
      </c>
      <c r="I25" s="28">
        <v>0</v>
      </c>
    </row>
    <row r="26" s="21" customFormat="1" customHeight="1" spans="1:9">
      <c r="A26" s="28">
        <v>21</v>
      </c>
      <c r="B26" s="43" t="s">
        <v>120</v>
      </c>
      <c r="C26" s="46" t="s">
        <v>121</v>
      </c>
      <c r="D26" s="63">
        <v>86</v>
      </c>
      <c r="E26" s="47"/>
      <c r="F26" s="63">
        <v>86</v>
      </c>
      <c r="G26" s="64">
        <v>0</v>
      </c>
      <c r="H26" s="28">
        <v>0</v>
      </c>
      <c r="I26" s="28">
        <v>0</v>
      </c>
    </row>
    <row r="27" s="21" customFormat="1" customHeight="1" spans="1:9">
      <c r="A27" s="28">
        <v>22</v>
      </c>
      <c r="B27" s="43" t="s">
        <v>122</v>
      </c>
      <c r="C27" s="46" t="s">
        <v>123</v>
      </c>
      <c r="D27" s="63">
        <v>1866.516</v>
      </c>
      <c r="E27" s="47"/>
      <c r="F27" s="63">
        <v>1866.516</v>
      </c>
      <c r="G27" s="64">
        <v>0</v>
      </c>
      <c r="H27" s="28">
        <v>0</v>
      </c>
      <c r="I27" s="28">
        <v>0</v>
      </c>
    </row>
    <row r="28" s="21" customFormat="1" customHeight="1" spans="1:9">
      <c r="A28" s="28">
        <v>23</v>
      </c>
      <c r="B28" s="43" t="s">
        <v>124</v>
      </c>
      <c r="C28" s="46" t="s">
        <v>125</v>
      </c>
      <c r="D28" s="63">
        <v>304.392</v>
      </c>
      <c r="E28" s="47"/>
      <c r="F28" s="63">
        <v>304.392</v>
      </c>
      <c r="G28" s="64">
        <v>0</v>
      </c>
      <c r="H28" s="28">
        <v>0</v>
      </c>
      <c r="I28" s="28">
        <v>0</v>
      </c>
    </row>
    <row r="29" s="21" customFormat="1" customHeight="1" spans="1:9">
      <c r="A29" s="28">
        <v>24</v>
      </c>
      <c r="B29" s="43" t="s">
        <v>126</v>
      </c>
      <c r="C29" s="46" t="s">
        <v>127</v>
      </c>
      <c r="D29" s="63">
        <v>99</v>
      </c>
      <c r="E29" s="47"/>
      <c r="F29" s="63">
        <v>99</v>
      </c>
      <c r="G29" s="64">
        <v>0</v>
      </c>
      <c r="H29" s="28">
        <v>0</v>
      </c>
      <c r="I29" s="28">
        <v>0</v>
      </c>
    </row>
    <row r="30" s="21" customFormat="1" customHeight="1" spans="1:9">
      <c r="A30" s="28">
        <v>25</v>
      </c>
      <c r="B30" s="43" t="s">
        <v>128</v>
      </c>
      <c r="C30" s="46" t="s">
        <v>129</v>
      </c>
      <c r="D30" s="63">
        <v>99</v>
      </c>
      <c r="E30" s="47"/>
      <c r="F30" s="63">
        <v>99</v>
      </c>
      <c r="G30" s="64">
        <v>0</v>
      </c>
      <c r="H30" s="28">
        <v>0</v>
      </c>
      <c r="I30" s="28">
        <v>0</v>
      </c>
    </row>
    <row r="31" s="21" customFormat="1" customHeight="1" spans="1:9">
      <c r="A31" s="28">
        <v>26</v>
      </c>
      <c r="B31" s="43" t="s">
        <v>130</v>
      </c>
      <c r="C31" s="46" t="s">
        <v>131</v>
      </c>
      <c r="D31" s="63">
        <v>63</v>
      </c>
      <c r="E31" s="47"/>
      <c r="F31" s="63">
        <v>63</v>
      </c>
      <c r="G31" s="64">
        <v>0</v>
      </c>
      <c r="H31" s="28">
        <v>0</v>
      </c>
      <c r="I31" s="28">
        <v>0</v>
      </c>
    </row>
    <row r="32" s="21" customFormat="1" customHeight="1" spans="1:9">
      <c r="A32" s="28">
        <v>27</v>
      </c>
      <c r="B32" s="43" t="s">
        <v>132</v>
      </c>
      <c r="C32" s="46" t="s">
        <v>133</v>
      </c>
      <c r="D32" s="63">
        <v>63</v>
      </c>
      <c r="E32" s="47"/>
      <c r="F32" s="63">
        <v>63</v>
      </c>
      <c r="G32" s="64">
        <v>0</v>
      </c>
      <c r="H32" s="28">
        <v>0</v>
      </c>
      <c r="I32" s="28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Zeros="0" workbookViewId="0">
      <selection activeCell="C6" sqref="C6:F41"/>
    </sheetView>
  </sheetViews>
  <sheetFormatPr defaultColWidth="6.125" defaultRowHeight="15" customHeight="1" outlineLevelCol="7"/>
  <cols>
    <col min="1" max="1" width="6.25" style="23" customWidth="1"/>
    <col min="2" max="2" width="32.5" style="51" customWidth="1"/>
    <col min="3" max="3" width="12.5" style="52" customWidth="1"/>
    <col min="4" max="4" width="32.5" style="51" customWidth="1"/>
    <col min="5" max="8" width="12.5" style="52" customWidth="1"/>
    <col min="9" max="256" width="7" style="6" customWidth="1"/>
    <col min="257" max="16384" width="6.125" style="6"/>
  </cols>
  <sheetData>
    <row r="1" s="21" customFormat="1" ht="37.5" customHeight="1" spans="1:8">
      <c r="A1" s="24" t="s">
        <v>141</v>
      </c>
      <c r="B1" s="25"/>
      <c r="C1" s="25"/>
      <c r="D1" s="25"/>
      <c r="E1" s="25"/>
      <c r="F1" s="25"/>
      <c r="G1" s="26"/>
      <c r="H1" s="25"/>
    </row>
    <row r="2" s="21" customFormat="1" customHeight="1" spans="1:8">
      <c r="A2" s="27" t="s">
        <v>1</v>
      </c>
      <c r="B2" s="25"/>
      <c r="C2" s="25"/>
      <c r="D2" s="25"/>
      <c r="E2" s="26" t="s">
        <v>2</v>
      </c>
      <c r="F2" s="25"/>
      <c r="G2" s="26" t="s">
        <v>3</v>
      </c>
      <c r="H2" s="25"/>
    </row>
    <row r="3" s="21" customFormat="1" customHeight="1" spans="1:8">
      <c r="A3" s="28" t="s">
        <v>4</v>
      </c>
      <c r="B3" s="28" t="s">
        <v>5</v>
      </c>
      <c r="C3" s="28"/>
      <c r="D3" s="28" t="s">
        <v>6</v>
      </c>
      <c r="E3" s="28"/>
      <c r="F3" s="28"/>
      <c r="G3" s="28"/>
      <c r="H3" s="28"/>
    </row>
    <row r="4" s="21" customFormat="1" ht="30" customHeight="1" spans="1:8">
      <c r="A4" s="28"/>
      <c r="B4" s="28" t="s">
        <v>7</v>
      </c>
      <c r="C4" s="28" t="s">
        <v>142</v>
      </c>
      <c r="D4" s="28" t="s">
        <v>7</v>
      </c>
      <c r="E4" s="28" t="s">
        <v>61</v>
      </c>
      <c r="F4" s="28" t="s">
        <v>143</v>
      </c>
      <c r="G4" s="28" t="s">
        <v>144</v>
      </c>
      <c r="H4" s="28" t="s">
        <v>145</v>
      </c>
    </row>
    <row r="5" s="21" customFormat="1" customHeight="1" spans="1:8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</row>
    <row r="6" customHeight="1" spans="1:8">
      <c r="A6" s="41">
        <v>1</v>
      </c>
      <c r="B6" s="53" t="s">
        <v>146</v>
      </c>
      <c r="C6" s="31">
        <v>13043.56</v>
      </c>
      <c r="D6" s="54" t="s">
        <v>15</v>
      </c>
      <c r="E6" s="54">
        <v>0</v>
      </c>
      <c r="F6" s="54">
        <v>0</v>
      </c>
      <c r="G6" s="55">
        <v>0</v>
      </c>
      <c r="H6" s="56"/>
    </row>
    <row r="7" customHeight="1" spans="1:8">
      <c r="A7" s="41">
        <v>2</v>
      </c>
      <c r="B7" s="53" t="s">
        <v>147</v>
      </c>
      <c r="C7" s="40"/>
      <c r="D7" s="57" t="s">
        <v>17</v>
      </c>
      <c r="E7" s="57">
        <v>0</v>
      </c>
      <c r="F7" s="57">
        <v>0</v>
      </c>
      <c r="G7" s="58">
        <v>0</v>
      </c>
      <c r="H7" s="56"/>
    </row>
    <row r="8" customHeight="1" spans="1:8">
      <c r="A8" s="41">
        <v>3</v>
      </c>
      <c r="B8" s="53" t="s">
        <v>148</v>
      </c>
      <c r="C8" s="59">
        <v>0</v>
      </c>
      <c r="D8" s="57" t="s">
        <v>19</v>
      </c>
      <c r="E8" s="57">
        <v>0</v>
      </c>
      <c r="F8" s="57">
        <v>0</v>
      </c>
      <c r="G8" s="58">
        <v>0</v>
      </c>
      <c r="H8" s="56"/>
    </row>
    <row r="9" customHeight="1" spans="1:8">
      <c r="A9" s="41">
        <v>4</v>
      </c>
      <c r="B9" s="53"/>
      <c r="C9" s="59">
        <v>0</v>
      </c>
      <c r="D9" s="57" t="s">
        <v>21</v>
      </c>
      <c r="E9" s="57">
        <v>0</v>
      </c>
      <c r="F9" s="57">
        <v>0</v>
      </c>
      <c r="G9" s="58">
        <v>0</v>
      </c>
      <c r="H9" s="56"/>
    </row>
    <row r="10" customHeight="1" spans="1:8">
      <c r="A10" s="41">
        <v>5</v>
      </c>
      <c r="B10" s="53"/>
      <c r="C10" s="59">
        <v>0</v>
      </c>
      <c r="D10" s="57" t="s">
        <v>23</v>
      </c>
      <c r="E10" s="57">
        <v>0</v>
      </c>
      <c r="F10" s="57">
        <v>0</v>
      </c>
      <c r="G10" s="58">
        <v>0</v>
      </c>
      <c r="H10" s="56"/>
    </row>
    <row r="11" customHeight="1" spans="1:8">
      <c r="A11" s="41">
        <v>6</v>
      </c>
      <c r="B11" s="53"/>
      <c r="C11" s="59">
        <v>0</v>
      </c>
      <c r="D11" s="57" t="s">
        <v>25</v>
      </c>
      <c r="E11" s="57">
        <v>135</v>
      </c>
      <c r="F11" s="57">
        <v>135</v>
      </c>
      <c r="G11" s="58">
        <v>0</v>
      </c>
      <c r="H11" s="56"/>
    </row>
    <row r="12" customHeight="1" spans="1:8">
      <c r="A12" s="41">
        <v>7</v>
      </c>
      <c r="B12" s="53"/>
      <c r="C12" s="59">
        <v>0</v>
      </c>
      <c r="D12" s="57" t="s">
        <v>27</v>
      </c>
      <c r="E12" s="57">
        <v>0</v>
      </c>
      <c r="F12" s="57">
        <v>0</v>
      </c>
      <c r="G12" s="58">
        <v>0</v>
      </c>
      <c r="H12" s="56"/>
    </row>
    <row r="13" customHeight="1" spans="1:8">
      <c r="A13" s="41">
        <v>8</v>
      </c>
      <c r="B13" s="53"/>
      <c r="C13" s="59">
        <v>0</v>
      </c>
      <c r="D13" s="57" t="s">
        <v>29</v>
      </c>
      <c r="E13" s="40">
        <v>323.71</v>
      </c>
      <c r="F13" s="40">
        <v>323.71</v>
      </c>
      <c r="G13" s="58">
        <v>0</v>
      </c>
      <c r="H13" s="56"/>
    </row>
    <row r="14" customHeight="1" spans="1:8">
      <c r="A14" s="41">
        <v>9</v>
      </c>
      <c r="B14" s="53"/>
      <c r="C14" s="59">
        <v>0</v>
      </c>
      <c r="D14" s="57" t="s">
        <v>31</v>
      </c>
      <c r="E14" s="57">
        <v>0</v>
      </c>
      <c r="F14" s="57">
        <v>0</v>
      </c>
      <c r="G14" s="58">
        <v>0</v>
      </c>
      <c r="H14" s="56"/>
    </row>
    <row r="15" customHeight="1" spans="1:8">
      <c r="A15" s="41">
        <v>10</v>
      </c>
      <c r="B15" s="53"/>
      <c r="C15" s="59">
        <v>0</v>
      </c>
      <c r="D15" s="57" t="s">
        <v>32</v>
      </c>
      <c r="E15" s="57">
        <v>0</v>
      </c>
      <c r="F15" s="57">
        <v>0</v>
      </c>
      <c r="G15" s="58">
        <v>0</v>
      </c>
      <c r="H15" s="56"/>
    </row>
    <row r="16" customHeight="1" spans="1:8">
      <c r="A16" s="41">
        <v>11</v>
      </c>
      <c r="B16" s="53"/>
      <c r="C16" s="59">
        <v>0</v>
      </c>
      <c r="D16" s="57" t="s">
        <v>33</v>
      </c>
      <c r="E16" s="57">
        <v>94.13</v>
      </c>
      <c r="F16" s="57">
        <v>94.13</v>
      </c>
      <c r="G16" s="58">
        <v>0</v>
      </c>
      <c r="H16" s="56"/>
    </row>
    <row r="17" customHeight="1" spans="1:8">
      <c r="A17" s="41">
        <v>12</v>
      </c>
      <c r="B17" s="53"/>
      <c r="C17" s="59">
        <v>0</v>
      </c>
      <c r="D17" s="57" t="s">
        <v>34</v>
      </c>
      <c r="E17" s="40"/>
      <c r="F17" s="57">
        <v>0</v>
      </c>
      <c r="G17" s="40"/>
      <c r="H17" s="56"/>
    </row>
    <row r="18" customHeight="1" spans="1:8">
      <c r="A18" s="41">
        <v>13</v>
      </c>
      <c r="B18" s="53"/>
      <c r="C18" s="59">
        <v>0</v>
      </c>
      <c r="D18" s="57" t="s">
        <v>35</v>
      </c>
      <c r="E18" s="40">
        <v>16172.3</v>
      </c>
      <c r="F18" s="40">
        <v>16172.3</v>
      </c>
      <c r="G18" s="58">
        <v>0</v>
      </c>
      <c r="H18" s="56"/>
    </row>
    <row r="19" customHeight="1" spans="1:8">
      <c r="A19" s="41">
        <v>14</v>
      </c>
      <c r="B19" s="53"/>
      <c r="C19" s="59">
        <v>0</v>
      </c>
      <c r="D19" s="57" t="s">
        <v>36</v>
      </c>
      <c r="E19" s="57">
        <v>0</v>
      </c>
      <c r="F19" s="57">
        <v>0</v>
      </c>
      <c r="G19" s="58">
        <v>0</v>
      </c>
      <c r="H19" s="56"/>
    </row>
    <row r="20" customHeight="1" spans="1:8">
      <c r="A20" s="41">
        <v>15</v>
      </c>
      <c r="B20" s="53"/>
      <c r="C20" s="59">
        <v>0</v>
      </c>
      <c r="D20" s="57" t="s">
        <v>37</v>
      </c>
      <c r="E20" s="57">
        <v>0</v>
      </c>
      <c r="F20" s="57">
        <v>0</v>
      </c>
      <c r="G20" s="58">
        <v>0</v>
      </c>
      <c r="H20" s="56"/>
    </row>
    <row r="21" customHeight="1" spans="1:8">
      <c r="A21" s="41">
        <v>16</v>
      </c>
      <c r="B21" s="53"/>
      <c r="C21" s="59">
        <v>0</v>
      </c>
      <c r="D21" s="57" t="s">
        <v>38</v>
      </c>
      <c r="E21" s="57">
        <v>0</v>
      </c>
      <c r="F21" s="57">
        <v>0</v>
      </c>
      <c r="G21" s="58">
        <v>0</v>
      </c>
      <c r="H21" s="56"/>
    </row>
    <row r="22" customHeight="1" spans="1:8">
      <c r="A22" s="41">
        <v>17</v>
      </c>
      <c r="B22" s="53"/>
      <c r="C22" s="59">
        <v>0</v>
      </c>
      <c r="D22" s="57" t="s">
        <v>39</v>
      </c>
      <c r="E22" s="57">
        <v>0</v>
      </c>
      <c r="F22" s="57">
        <v>0</v>
      </c>
      <c r="G22" s="58">
        <v>0</v>
      </c>
      <c r="H22" s="56"/>
    </row>
    <row r="23" customHeight="1" spans="1:8">
      <c r="A23" s="41">
        <v>18</v>
      </c>
      <c r="B23" s="53"/>
      <c r="C23" s="59">
        <v>0</v>
      </c>
      <c r="D23" s="57" t="s">
        <v>40</v>
      </c>
      <c r="E23" s="57">
        <v>0</v>
      </c>
      <c r="F23" s="57">
        <v>0</v>
      </c>
      <c r="G23" s="58">
        <v>0</v>
      </c>
      <c r="H23" s="56"/>
    </row>
    <row r="24" customHeight="1" spans="1:8">
      <c r="A24" s="41">
        <v>19</v>
      </c>
      <c r="B24" s="53"/>
      <c r="C24" s="59">
        <v>0</v>
      </c>
      <c r="D24" s="57" t="s">
        <v>41</v>
      </c>
      <c r="E24" s="57">
        <v>0</v>
      </c>
      <c r="F24" s="57">
        <v>0</v>
      </c>
      <c r="G24" s="58">
        <v>0</v>
      </c>
      <c r="H24" s="56"/>
    </row>
    <row r="25" customHeight="1" spans="1:8">
      <c r="A25" s="41">
        <v>20</v>
      </c>
      <c r="B25" s="53"/>
      <c r="C25" s="59">
        <v>0</v>
      </c>
      <c r="D25" s="57" t="s">
        <v>42</v>
      </c>
      <c r="E25" s="40"/>
      <c r="F25" s="40"/>
      <c r="G25" s="58">
        <v>0</v>
      </c>
      <c r="H25" s="56"/>
    </row>
    <row r="26" customHeight="1" spans="1:8">
      <c r="A26" s="41">
        <v>21</v>
      </c>
      <c r="B26" s="53"/>
      <c r="C26" s="59">
        <v>0</v>
      </c>
      <c r="D26" s="57" t="s">
        <v>43</v>
      </c>
      <c r="E26" s="57">
        <v>0</v>
      </c>
      <c r="F26" s="57">
        <v>0</v>
      </c>
      <c r="G26" s="58">
        <v>0</v>
      </c>
      <c r="H26" s="56"/>
    </row>
    <row r="27" customHeight="1" spans="1:8">
      <c r="A27" s="41">
        <v>22</v>
      </c>
      <c r="B27" s="53"/>
      <c r="C27" s="59">
        <v>0</v>
      </c>
      <c r="D27" s="57" t="s">
        <v>44</v>
      </c>
      <c r="E27" s="57">
        <v>0</v>
      </c>
      <c r="F27" s="57">
        <v>0</v>
      </c>
      <c r="G27" s="58">
        <v>0</v>
      </c>
      <c r="H27" s="56"/>
    </row>
    <row r="28" customHeight="1" spans="1:8">
      <c r="A28" s="41">
        <v>23</v>
      </c>
      <c r="B28" s="53"/>
      <c r="C28" s="59">
        <v>0</v>
      </c>
      <c r="D28" s="57" t="s">
        <v>45</v>
      </c>
      <c r="E28" s="57">
        <v>0</v>
      </c>
      <c r="F28" s="57">
        <v>0</v>
      </c>
      <c r="G28" s="58">
        <v>0</v>
      </c>
      <c r="H28" s="56"/>
    </row>
    <row r="29" customHeight="1" spans="1:8">
      <c r="A29" s="41">
        <v>24</v>
      </c>
      <c r="B29" s="53"/>
      <c r="C29" s="59">
        <v>0</v>
      </c>
      <c r="D29" s="57" t="s">
        <v>46</v>
      </c>
      <c r="E29" s="57">
        <v>0</v>
      </c>
      <c r="F29" s="57">
        <v>0</v>
      </c>
      <c r="G29" s="58">
        <v>0</v>
      </c>
      <c r="H29" s="56"/>
    </row>
    <row r="30" customHeight="1" spans="1:8">
      <c r="A30" s="41">
        <v>25</v>
      </c>
      <c r="B30" s="53"/>
      <c r="C30" s="59">
        <v>0</v>
      </c>
      <c r="D30" s="57" t="s">
        <v>47</v>
      </c>
      <c r="E30" s="57">
        <v>0</v>
      </c>
      <c r="F30" s="57">
        <v>0</v>
      </c>
      <c r="G30" s="58">
        <v>0</v>
      </c>
      <c r="H30" s="56"/>
    </row>
    <row r="31" customHeight="1" spans="1:8">
      <c r="A31" s="41">
        <v>26</v>
      </c>
      <c r="B31" s="53"/>
      <c r="C31" s="59">
        <v>0</v>
      </c>
      <c r="D31" s="57" t="s">
        <v>48</v>
      </c>
      <c r="E31" s="57">
        <v>0</v>
      </c>
      <c r="F31" s="57">
        <v>0</v>
      </c>
      <c r="G31" s="58">
        <v>0</v>
      </c>
      <c r="H31" s="56"/>
    </row>
    <row r="32" customHeight="1" spans="1:8">
      <c r="A32" s="41">
        <v>27</v>
      </c>
      <c r="B32" s="53"/>
      <c r="C32" s="59">
        <v>0</v>
      </c>
      <c r="D32" s="57" t="s">
        <v>49</v>
      </c>
      <c r="E32" s="57">
        <v>0</v>
      </c>
      <c r="F32" s="57">
        <v>0</v>
      </c>
      <c r="G32" s="58">
        <v>0</v>
      </c>
      <c r="H32" s="56"/>
    </row>
    <row r="33" customHeight="1" spans="1:8">
      <c r="A33" s="41">
        <v>28</v>
      </c>
      <c r="B33" s="53"/>
      <c r="C33" s="59">
        <v>0</v>
      </c>
      <c r="D33" s="57" t="s">
        <v>50</v>
      </c>
      <c r="E33" s="57">
        <v>0</v>
      </c>
      <c r="F33" s="57">
        <v>0</v>
      </c>
      <c r="G33" s="58">
        <v>0</v>
      </c>
      <c r="H33" s="56"/>
    </row>
    <row r="34" customHeight="1" spans="1:8">
      <c r="A34" s="41">
        <v>29</v>
      </c>
      <c r="B34" s="53"/>
      <c r="C34" s="59">
        <v>0</v>
      </c>
      <c r="D34" s="57" t="s">
        <v>51</v>
      </c>
      <c r="E34" s="57">
        <v>0</v>
      </c>
      <c r="F34" s="57">
        <v>0</v>
      </c>
      <c r="G34" s="58">
        <v>0</v>
      </c>
      <c r="H34" s="56"/>
    </row>
    <row r="35" customHeight="1" spans="1:8">
      <c r="A35" s="41">
        <v>30</v>
      </c>
      <c r="B35" s="53"/>
      <c r="C35" s="59">
        <v>0</v>
      </c>
      <c r="D35" s="57" t="s">
        <v>52</v>
      </c>
      <c r="E35" s="57">
        <v>0</v>
      </c>
      <c r="F35" s="57">
        <v>0</v>
      </c>
      <c r="G35" s="58">
        <v>0</v>
      </c>
      <c r="H35" s="56"/>
    </row>
    <row r="36" customHeight="1" spans="1:8">
      <c r="A36" s="41">
        <v>31</v>
      </c>
      <c r="B36" s="53" t="s">
        <v>53</v>
      </c>
      <c r="C36" s="31">
        <v>13043.56</v>
      </c>
      <c r="D36" s="57" t="s">
        <v>54</v>
      </c>
      <c r="E36" s="57">
        <f>E11+E13+E16+E19+E18</f>
        <v>16725.14</v>
      </c>
      <c r="F36" s="57">
        <f>F11+F13+F16+F19+F18</f>
        <v>16725.14</v>
      </c>
      <c r="G36" s="57">
        <f t="shared" ref="E36:G36" si="0">G13+G17+G18+G25</f>
        <v>0</v>
      </c>
      <c r="H36" s="56"/>
    </row>
    <row r="37" customHeight="1" spans="1:8">
      <c r="A37" s="41">
        <v>32</v>
      </c>
      <c r="B37" s="53" t="s">
        <v>149</v>
      </c>
      <c r="C37" s="60">
        <v>3681.58</v>
      </c>
      <c r="D37" s="57" t="s">
        <v>150</v>
      </c>
      <c r="E37" s="57">
        <v>0</v>
      </c>
      <c r="F37" s="57">
        <v>0</v>
      </c>
      <c r="G37" s="58">
        <v>0</v>
      </c>
      <c r="H37" s="56"/>
    </row>
    <row r="38" customHeight="1" spans="1:8">
      <c r="A38" s="41">
        <v>33</v>
      </c>
      <c r="B38" s="53" t="s">
        <v>146</v>
      </c>
      <c r="C38" s="59">
        <v>0</v>
      </c>
      <c r="D38" s="57">
        <v>0</v>
      </c>
      <c r="E38" s="57">
        <v>0</v>
      </c>
      <c r="F38" s="57">
        <v>0</v>
      </c>
      <c r="G38" s="58">
        <v>0</v>
      </c>
      <c r="H38" s="56"/>
    </row>
    <row r="39" customHeight="1" spans="1:8">
      <c r="A39" s="41">
        <v>34</v>
      </c>
      <c r="B39" s="53" t="s">
        <v>147</v>
      </c>
      <c r="C39" s="59">
        <v>0</v>
      </c>
      <c r="D39" s="57">
        <v>0</v>
      </c>
      <c r="E39" s="57">
        <v>0</v>
      </c>
      <c r="F39" s="57">
        <v>0</v>
      </c>
      <c r="G39" s="58">
        <v>0</v>
      </c>
      <c r="H39" s="56"/>
    </row>
    <row r="40" customHeight="1" spans="1:8">
      <c r="A40" s="41">
        <v>35</v>
      </c>
      <c r="B40" s="53" t="s">
        <v>148</v>
      </c>
      <c r="C40" s="59">
        <v>0</v>
      </c>
      <c r="D40" s="57">
        <v>0</v>
      </c>
      <c r="E40" s="57">
        <v>0</v>
      </c>
      <c r="F40" s="57">
        <v>0</v>
      </c>
      <c r="G40" s="58">
        <v>0</v>
      </c>
      <c r="H40" s="56"/>
    </row>
    <row r="41" customHeight="1" spans="1:8">
      <c r="A41" s="41">
        <v>36</v>
      </c>
      <c r="B41" s="53" t="s">
        <v>57</v>
      </c>
      <c r="C41" s="40">
        <f>C36+C37</f>
        <v>16725.14</v>
      </c>
      <c r="D41" s="57" t="s">
        <v>58</v>
      </c>
      <c r="E41" s="57">
        <f>E36</f>
        <v>16725.14</v>
      </c>
      <c r="F41" s="57">
        <f>F36</f>
        <v>16725.14</v>
      </c>
      <c r="G41" s="57">
        <f t="shared" ref="E41:G41" si="1">G36</f>
        <v>0</v>
      </c>
      <c r="H41" s="56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Zeros="0" workbookViewId="0">
      <selection activeCell="D6" sqref="D6:H32"/>
    </sheetView>
  </sheetViews>
  <sheetFormatPr defaultColWidth="6.125" defaultRowHeight="15" customHeight="1" outlineLevelCol="7"/>
  <cols>
    <col min="1" max="1" width="6.25" style="23" customWidth="1"/>
    <col min="2" max="2" width="14.375" style="4" customWidth="1"/>
    <col min="3" max="3" width="25" style="4" customWidth="1"/>
    <col min="4" max="4" width="20" style="5" customWidth="1"/>
    <col min="5" max="7" width="10" style="5" customWidth="1"/>
    <col min="8" max="8" width="20" style="5" customWidth="1"/>
    <col min="9" max="256" width="7" style="6" customWidth="1"/>
    <col min="257" max="16384" width="6.125" style="6"/>
  </cols>
  <sheetData>
    <row r="1" s="21" customFormat="1" ht="37.5" customHeight="1" spans="1:8">
      <c r="A1" s="24" t="s">
        <v>151</v>
      </c>
      <c r="B1" s="25"/>
      <c r="C1" s="25"/>
      <c r="D1" s="25"/>
      <c r="E1" s="26"/>
      <c r="F1" s="25"/>
      <c r="G1" s="25"/>
      <c r="H1" s="25"/>
    </row>
    <row r="2" s="21" customFormat="1" customHeight="1" spans="1:8">
      <c r="A2" s="27" t="s">
        <v>1</v>
      </c>
      <c r="B2" s="25"/>
      <c r="C2" s="25"/>
      <c r="D2" s="25"/>
      <c r="E2" s="27"/>
      <c r="F2" s="26" t="s">
        <v>2</v>
      </c>
      <c r="G2" s="25"/>
      <c r="H2" s="26" t="s">
        <v>3</v>
      </c>
    </row>
    <row r="3" s="21" customFormat="1" customHeight="1" spans="1:8">
      <c r="A3" s="28" t="s">
        <v>4</v>
      </c>
      <c r="B3" s="28" t="s">
        <v>135</v>
      </c>
      <c r="C3" s="28"/>
      <c r="D3" s="28" t="s">
        <v>61</v>
      </c>
      <c r="E3" s="28" t="s">
        <v>136</v>
      </c>
      <c r="F3" s="28"/>
      <c r="G3" s="28"/>
      <c r="H3" s="28" t="s">
        <v>137</v>
      </c>
    </row>
    <row r="4" s="21" customFormat="1" customHeight="1" spans="1:8">
      <c r="A4" s="28"/>
      <c r="B4" s="28" t="s">
        <v>64</v>
      </c>
      <c r="C4" s="28" t="s">
        <v>65</v>
      </c>
      <c r="D4" s="28"/>
      <c r="E4" s="28" t="s">
        <v>66</v>
      </c>
      <c r="F4" s="28" t="s">
        <v>152</v>
      </c>
      <c r="G4" s="28" t="s">
        <v>153</v>
      </c>
      <c r="H4" s="28"/>
    </row>
    <row r="5" s="21" customFormat="1" customHeight="1" spans="1:8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</row>
    <row r="6" customHeight="1" spans="1:8">
      <c r="A6" s="41">
        <v>1</v>
      </c>
      <c r="B6" s="13"/>
      <c r="C6" s="13" t="s">
        <v>61</v>
      </c>
      <c r="D6" s="42">
        <f>D10+D13+D16+D7</f>
        <v>16725.137373</v>
      </c>
      <c r="E6" s="42">
        <f>F6+G6</f>
        <v>4039.91</v>
      </c>
      <c r="F6" s="42">
        <f>F10+F16</f>
        <v>3835.82</v>
      </c>
      <c r="G6" s="42">
        <f>G7+G13+G16</f>
        <v>204.09</v>
      </c>
      <c r="H6" s="42">
        <f>H7+H13+H16</f>
        <v>12685.228373</v>
      </c>
    </row>
    <row r="7" customHeight="1" spans="1:8">
      <c r="A7" s="41">
        <v>2</v>
      </c>
      <c r="B7" s="13" t="s">
        <v>82</v>
      </c>
      <c r="C7" s="43" t="s">
        <v>83</v>
      </c>
      <c r="D7" s="42">
        <v>135</v>
      </c>
      <c r="E7" s="44"/>
      <c r="F7" s="44"/>
      <c r="G7" s="42"/>
      <c r="H7" s="42">
        <v>135</v>
      </c>
    </row>
    <row r="8" customHeight="1" spans="1:8">
      <c r="A8" s="41">
        <v>3</v>
      </c>
      <c r="B8" s="13" t="s">
        <v>84</v>
      </c>
      <c r="C8" s="43" t="s">
        <v>85</v>
      </c>
      <c r="D8" s="42">
        <v>135</v>
      </c>
      <c r="E8" s="44"/>
      <c r="F8" s="44"/>
      <c r="G8" s="42"/>
      <c r="H8" s="42">
        <v>135</v>
      </c>
    </row>
    <row r="9" customHeight="1" spans="1:8">
      <c r="A9" s="41">
        <v>4</v>
      </c>
      <c r="B9" s="13" t="s">
        <v>86</v>
      </c>
      <c r="C9" s="43" t="s">
        <v>87</v>
      </c>
      <c r="D9" s="42">
        <v>135</v>
      </c>
      <c r="E9" s="44"/>
      <c r="F9" s="44"/>
      <c r="G9" s="42"/>
      <c r="H9" s="42">
        <v>135</v>
      </c>
    </row>
    <row r="10" customHeight="1" spans="1:8">
      <c r="A10" s="41">
        <v>5</v>
      </c>
      <c r="B10" s="13" t="s">
        <v>88</v>
      </c>
      <c r="C10" s="13" t="s">
        <v>89</v>
      </c>
      <c r="D10" s="40">
        <v>323.71</v>
      </c>
      <c r="E10" s="40">
        <v>323.71</v>
      </c>
      <c r="F10" s="40">
        <v>323.71</v>
      </c>
      <c r="G10" s="45"/>
      <c r="H10" s="45"/>
    </row>
    <row r="11" customHeight="1" spans="1:8">
      <c r="A11" s="41">
        <v>6</v>
      </c>
      <c r="B11" s="13" t="s">
        <v>90</v>
      </c>
      <c r="C11" s="13" t="s">
        <v>91</v>
      </c>
      <c r="D11" s="40">
        <v>323.71</v>
      </c>
      <c r="E11" s="40">
        <v>323.71</v>
      </c>
      <c r="F11" s="40">
        <v>323.71</v>
      </c>
      <c r="G11" s="45"/>
      <c r="H11" s="45"/>
    </row>
    <row r="12" customHeight="1" spans="1:8">
      <c r="A12" s="41">
        <v>7</v>
      </c>
      <c r="B12" s="13" t="s">
        <v>92</v>
      </c>
      <c r="C12" s="13" t="s">
        <v>93</v>
      </c>
      <c r="D12" s="40">
        <v>323.71</v>
      </c>
      <c r="E12" s="40">
        <v>323.71</v>
      </c>
      <c r="F12" s="40">
        <v>323.71</v>
      </c>
      <c r="G12" s="45"/>
      <c r="H12" s="45"/>
    </row>
    <row r="13" customHeight="1" spans="1:8">
      <c r="A13" s="41">
        <v>8</v>
      </c>
      <c r="B13" s="43" t="s">
        <v>94</v>
      </c>
      <c r="C13" s="46" t="s">
        <v>95</v>
      </c>
      <c r="D13" s="47">
        <v>94.1282</v>
      </c>
      <c r="E13" s="40"/>
      <c r="F13" s="40"/>
      <c r="G13" s="45"/>
      <c r="H13" s="47">
        <v>94.1282</v>
      </c>
    </row>
    <row r="14" customHeight="1" spans="1:8">
      <c r="A14" s="41">
        <v>9</v>
      </c>
      <c r="B14" s="43" t="s">
        <v>96</v>
      </c>
      <c r="C14" s="46" t="s">
        <v>97</v>
      </c>
      <c r="D14" s="47">
        <v>94.1282</v>
      </c>
      <c r="E14" s="40"/>
      <c r="F14" s="40"/>
      <c r="G14" s="45"/>
      <c r="H14" s="47">
        <v>94.1282</v>
      </c>
    </row>
    <row r="15" customHeight="1" spans="1:8">
      <c r="A15" s="41">
        <v>10</v>
      </c>
      <c r="B15" s="43" t="s">
        <v>98</v>
      </c>
      <c r="C15" s="46" t="s">
        <v>99</v>
      </c>
      <c r="D15" s="47">
        <v>94.1282</v>
      </c>
      <c r="E15" s="40"/>
      <c r="F15" s="40"/>
      <c r="G15" s="45"/>
      <c r="H15" s="47">
        <v>94.1282</v>
      </c>
    </row>
    <row r="16" customHeight="1" spans="1:8">
      <c r="A16" s="41">
        <v>11</v>
      </c>
      <c r="B16" s="48" t="s">
        <v>100</v>
      </c>
      <c r="C16" s="48" t="s">
        <v>101</v>
      </c>
      <c r="D16" s="49">
        <f>E16+H16</f>
        <v>16172.299173</v>
      </c>
      <c r="E16" s="49">
        <v>3716.199</v>
      </c>
      <c r="F16" s="45">
        <f t="shared" ref="E16:G16" si="0">F18</f>
        <v>3512.11</v>
      </c>
      <c r="G16" s="45">
        <f t="shared" si="0"/>
        <v>204.09</v>
      </c>
      <c r="H16" s="50">
        <f>H17</f>
        <v>12456.100173</v>
      </c>
    </row>
    <row r="17" customHeight="1" spans="1:8">
      <c r="A17" s="41">
        <v>12</v>
      </c>
      <c r="B17" s="48" t="s">
        <v>102</v>
      </c>
      <c r="C17" s="48" t="s">
        <v>103</v>
      </c>
      <c r="D17" s="50">
        <f>E17+H17</f>
        <v>16172.299173</v>
      </c>
      <c r="E17" s="50">
        <f>SUM(E18:E32)</f>
        <v>3716.199</v>
      </c>
      <c r="F17" s="50">
        <f>SUM(F18:F32)</f>
        <v>3512.11</v>
      </c>
      <c r="G17" s="50">
        <f>SUM(G18:G32)</f>
        <v>204.09</v>
      </c>
      <c r="H17" s="50">
        <f>SUM(H18:H32)-H30-H32</f>
        <v>12456.100173</v>
      </c>
    </row>
    <row r="18" customHeight="1" spans="1:8">
      <c r="A18" s="41">
        <v>13</v>
      </c>
      <c r="B18" s="48" t="s">
        <v>104</v>
      </c>
      <c r="C18" s="48" t="s">
        <v>105</v>
      </c>
      <c r="D18" s="49">
        <v>3716.199</v>
      </c>
      <c r="E18" s="49">
        <v>3716.199</v>
      </c>
      <c r="F18" s="45">
        <v>3512.11</v>
      </c>
      <c r="G18" s="45">
        <v>204.09</v>
      </c>
      <c r="H18" s="50"/>
    </row>
    <row r="19" customHeight="1" spans="1:8">
      <c r="A19" s="41">
        <v>14</v>
      </c>
      <c r="B19" s="48" t="s">
        <v>106</v>
      </c>
      <c r="C19" s="46" t="s">
        <v>107</v>
      </c>
      <c r="D19" s="49">
        <f>229.88-12.68</f>
        <v>217.2</v>
      </c>
      <c r="E19" s="45"/>
      <c r="F19" s="45"/>
      <c r="G19" s="45"/>
      <c r="H19" s="49">
        <f>229.88-12.68</f>
        <v>217.2</v>
      </c>
    </row>
    <row r="20" customHeight="1" spans="1:8">
      <c r="A20" s="41">
        <v>15</v>
      </c>
      <c r="B20" s="48" t="s">
        <v>108</v>
      </c>
      <c r="C20" s="46" t="s">
        <v>109</v>
      </c>
      <c r="D20" s="49">
        <v>61.4</v>
      </c>
      <c r="E20" s="45"/>
      <c r="F20" s="45"/>
      <c r="G20" s="45"/>
      <c r="H20" s="49">
        <v>61.4</v>
      </c>
    </row>
    <row r="21" customHeight="1" spans="1:8">
      <c r="A21" s="41">
        <v>16</v>
      </c>
      <c r="B21" s="48" t="s">
        <v>110</v>
      </c>
      <c r="C21" s="46" t="s">
        <v>111</v>
      </c>
      <c r="D21" s="49">
        <v>79.0712</v>
      </c>
      <c r="E21" s="45"/>
      <c r="F21" s="45"/>
      <c r="G21" s="45"/>
      <c r="H21" s="49">
        <v>79.0712</v>
      </c>
    </row>
    <row r="22" customHeight="1" spans="1:8">
      <c r="A22" s="41">
        <v>17</v>
      </c>
      <c r="B22" s="48" t="s">
        <v>154</v>
      </c>
      <c r="C22" s="46" t="s">
        <v>113</v>
      </c>
      <c r="D22" s="49">
        <f>496.46-181</f>
        <v>315.46</v>
      </c>
      <c r="E22" s="45"/>
      <c r="F22" s="45"/>
      <c r="G22" s="45"/>
      <c r="H22" s="49">
        <f>496.46-181</f>
        <v>315.46</v>
      </c>
    </row>
    <row r="23" customHeight="1" spans="1:8">
      <c r="A23" s="41">
        <v>18</v>
      </c>
      <c r="B23" s="48" t="s">
        <v>112</v>
      </c>
      <c r="C23" s="46" t="s">
        <v>115</v>
      </c>
      <c r="D23" s="49">
        <f>8139.560973-77.5</f>
        <v>8062.060973</v>
      </c>
      <c r="E23" s="45"/>
      <c r="F23" s="45"/>
      <c r="G23" s="45"/>
      <c r="H23" s="49">
        <f>8139.560973-77.5</f>
        <v>8062.060973</v>
      </c>
    </row>
    <row r="24" customHeight="1" spans="1:8">
      <c r="A24" s="41">
        <v>19</v>
      </c>
      <c r="B24" s="48" t="s">
        <v>114</v>
      </c>
      <c r="C24" s="46" t="s">
        <v>117</v>
      </c>
      <c r="D24" s="49">
        <v>540</v>
      </c>
      <c r="E24" s="45"/>
      <c r="F24" s="45"/>
      <c r="G24" s="45"/>
      <c r="H24" s="49">
        <v>540</v>
      </c>
    </row>
    <row r="25" customHeight="1" spans="1:8">
      <c r="A25" s="41">
        <v>20</v>
      </c>
      <c r="B25" s="48" t="s">
        <v>116</v>
      </c>
      <c r="C25" s="46" t="s">
        <v>119</v>
      </c>
      <c r="D25" s="49">
        <v>762</v>
      </c>
      <c r="E25" s="45"/>
      <c r="F25" s="45"/>
      <c r="G25" s="45"/>
      <c r="H25" s="49">
        <v>762</v>
      </c>
    </row>
    <row r="26" customHeight="1" spans="1:8">
      <c r="A26" s="41">
        <v>21</v>
      </c>
      <c r="B26" s="48" t="s">
        <v>118</v>
      </c>
      <c r="C26" s="46" t="s">
        <v>121</v>
      </c>
      <c r="D26" s="49">
        <v>86</v>
      </c>
      <c r="E26" s="45"/>
      <c r="F26" s="45"/>
      <c r="G26" s="45"/>
      <c r="H26" s="49">
        <v>86</v>
      </c>
    </row>
    <row r="27" customHeight="1" spans="1:8">
      <c r="A27" s="41">
        <v>22</v>
      </c>
      <c r="B27" s="48" t="s">
        <v>120</v>
      </c>
      <c r="C27" s="46" t="s">
        <v>123</v>
      </c>
      <c r="D27" s="49">
        <v>1866.516</v>
      </c>
      <c r="E27" s="45"/>
      <c r="F27" s="45"/>
      <c r="G27" s="45"/>
      <c r="H27" s="49">
        <v>1866.516</v>
      </c>
    </row>
    <row r="28" customHeight="1" spans="1:8">
      <c r="A28" s="41">
        <v>23</v>
      </c>
      <c r="B28" s="48" t="s">
        <v>122</v>
      </c>
      <c r="C28" s="46" t="s">
        <v>125</v>
      </c>
      <c r="D28" s="49">
        <v>304.392</v>
      </c>
      <c r="E28" s="45"/>
      <c r="F28" s="45"/>
      <c r="G28" s="45"/>
      <c r="H28" s="49">
        <v>304.392</v>
      </c>
    </row>
    <row r="29" customHeight="1" spans="1:8">
      <c r="A29" s="41">
        <v>24</v>
      </c>
      <c r="B29" s="48" t="s">
        <v>126</v>
      </c>
      <c r="C29" s="46" t="s">
        <v>127</v>
      </c>
      <c r="D29" s="49">
        <v>99</v>
      </c>
      <c r="E29" s="45"/>
      <c r="F29" s="45"/>
      <c r="G29" s="45"/>
      <c r="H29" s="49">
        <v>99</v>
      </c>
    </row>
    <row r="30" customHeight="1" spans="1:8">
      <c r="A30" s="41">
        <v>25</v>
      </c>
      <c r="B30" s="48" t="s">
        <v>128</v>
      </c>
      <c r="C30" s="46" t="s">
        <v>129</v>
      </c>
      <c r="D30" s="49">
        <v>99</v>
      </c>
      <c r="E30" s="45"/>
      <c r="F30" s="45"/>
      <c r="G30" s="45"/>
      <c r="H30" s="49">
        <v>99</v>
      </c>
    </row>
    <row r="31" customHeight="1" spans="1:8">
      <c r="A31" s="41">
        <v>26</v>
      </c>
      <c r="B31" s="48" t="s">
        <v>130</v>
      </c>
      <c r="C31" s="46" t="s">
        <v>131</v>
      </c>
      <c r="D31" s="49">
        <v>63</v>
      </c>
      <c r="E31" s="45"/>
      <c r="F31" s="45"/>
      <c r="G31" s="45"/>
      <c r="H31" s="49">
        <v>63</v>
      </c>
    </row>
    <row r="32" customHeight="1" spans="1:8">
      <c r="A32" s="41">
        <v>27</v>
      </c>
      <c r="B32" s="48" t="s">
        <v>132</v>
      </c>
      <c r="C32" s="46" t="s">
        <v>133</v>
      </c>
      <c r="D32" s="49">
        <v>63</v>
      </c>
      <c r="E32" s="45"/>
      <c r="F32" s="45"/>
      <c r="G32" s="45"/>
      <c r="H32" s="49">
        <v>63</v>
      </c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5" right="0.75" top="1" bottom="1" header="0.5" footer="0.5"/>
  <headerFooter/>
  <ignoredErrors>
    <ignoredError sqref="E1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Zeros="0" workbookViewId="0">
      <selection activeCell="F34" sqref="D6:F34"/>
    </sheetView>
  </sheetViews>
  <sheetFormatPr defaultColWidth="6.125" defaultRowHeight="15" customHeight="1" outlineLevelCol="5"/>
  <cols>
    <col min="1" max="1" width="6.25" style="23" customWidth="1"/>
    <col min="2" max="2" width="14.375" style="4" customWidth="1"/>
    <col min="3" max="3" width="25" style="4" customWidth="1"/>
    <col min="4" max="6" width="25" style="5" customWidth="1"/>
    <col min="7" max="256" width="7" style="6" customWidth="1"/>
    <col min="257" max="16384" width="6.125" style="6"/>
  </cols>
  <sheetData>
    <row r="1" s="21" customFormat="1" ht="37.5" customHeight="1" spans="1:6">
      <c r="A1" s="24" t="s">
        <v>155</v>
      </c>
      <c r="B1" s="25"/>
      <c r="C1" s="25"/>
      <c r="D1" s="25"/>
      <c r="E1" s="26"/>
      <c r="F1" s="25"/>
    </row>
    <row r="2" s="21" customFormat="1" customHeight="1" spans="1:6">
      <c r="A2" s="27" t="s">
        <v>1</v>
      </c>
      <c r="B2" s="25"/>
      <c r="C2" s="25"/>
      <c r="D2" s="25"/>
      <c r="E2" s="26" t="s">
        <v>2</v>
      </c>
      <c r="F2" s="26" t="s">
        <v>3</v>
      </c>
    </row>
    <row r="3" s="21" customFormat="1" customHeight="1" spans="1:6">
      <c r="A3" s="28" t="s">
        <v>4</v>
      </c>
      <c r="B3" s="28" t="s">
        <v>156</v>
      </c>
      <c r="C3" s="28"/>
      <c r="D3" s="28" t="s">
        <v>157</v>
      </c>
      <c r="E3" s="28"/>
      <c r="F3" s="28"/>
    </row>
    <row r="4" s="21" customFormat="1" customHeight="1" spans="1:6">
      <c r="A4" s="28"/>
      <c r="B4" s="28" t="s">
        <v>64</v>
      </c>
      <c r="C4" s="28" t="s">
        <v>65</v>
      </c>
      <c r="D4" s="28" t="s">
        <v>61</v>
      </c>
      <c r="E4" s="28" t="s">
        <v>152</v>
      </c>
      <c r="F4" s="28" t="s">
        <v>153</v>
      </c>
    </row>
    <row r="5" s="21" customFormat="1" customHeight="1" spans="1:6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</row>
    <row r="6" customHeight="1" spans="1:6">
      <c r="A6" s="32">
        <v>1</v>
      </c>
      <c r="B6" s="33"/>
      <c r="C6" s="33" t="s">
        <v>61</v>
      </c>
      <c r="D6" s="34">
        <f>E6+F6</f>
        <v>4039.909</v>
      </c>
      <c r="E6" s="34">
        <f>E7</f>
        <v>3835.8195</v>
      </c>
      <c r="F6" s="34">
        <f>SUM(F17:F31)</f>
        <v>204.0895</v>
      </c>
    </row>
    <row r="7" s="22" customFormat="1" ht="16.5" customHeight="1" spans="1:6">
      <c r="A7" s="32">
        <v>2</v>
      </c>
      <c r="B7" s="35" t="s">
        <v>158</v>
      </c>
      <c r="C7" s="36" t="s">
        <v>159</v>
      </c>
      <c r="D7" s="34">
        <f t="shared" ref="D7:D34" si="0">E7+F7</f>
        <v>3835.8195</v>
      </c>
      <c r="E7" s="37">
        <f>E8+E9+E10+E11+E12+E13+E14+E15+E32</f>
        <v>3835.8195</v>
      </c>
      <c r="F7" s="37">
        <v>0</v>
      </c>
    </row>
    <row r="8" s="22" customFormat="1" ht="16.5" customHeight="1" spans="1:6">
      <c r="A8" s="32">
        <v>3</v>
      </c>
      <c r="B8" s="35" t="s">
        <v>160</v>
      </c>
      <c r="C8" s="36" t="s">
        <v>161</v>
      </c>
      <c r="D8" s="34">
        <f t="shared" si="0"/>
        <v>761.8008</v>
      </c>
      <c r="E8" s="37">
        <v>761.8008</v>
      </c>
      <c r="F8" s="37">
        <v>0</v>
      </c>
    </row>
    <row r="9" s="22" customFormat="1" ht="16.5" customHeight="1" spans="1:6">
      <c r="A9" s="32">
        <v>4</v>
      </c>
      <c r="B9" s="35" t="s">
        <v>162</v>
      </c>
      <c r="C9" s="36" t="s">
        <v>163</v>
      </c>
      <c r="D9" s="34">
        <f t="shared" si="0"/>
        <v>614.2288</v>
      </c>
      <c r="E9" s="37">
        <v>614.2288</v>
      </c>
      <c r="F9" s="37">
        <v>0</v>
      </c>
    </row>
    <row r="10" s="22" customFormat="1" ht="16.5" customHeight="1" spans="1:6">
      <c r="A10" s="32">
        <v>5</v>
      </c>
      <c r="B10" s="35" t="s">
        <v>164</v>
      </c>
      <c r="C10" s="36" t="s">
        <v>165</v>
      </c>
      <c r="D10" s="34">
        <f t="shared" si="0"/>
        <v>548.3069</v>
      </c>
      <c r="E10" s="37">
        <v>548.3069</v>
      </c>
      <c r="F10" s="37">
        <v>0</v>
      </c>
    </row>
    <row r="11" s="22" customFormat="1" ht="16.5" customHeight="1" spans="1:6">
      <c r="A11" s="32">
        <v>6</v>
      </c>
      <c r="B11" s="35" t="s">
        <v>166</v>
      </c>
      <c r="C11" s="36" t="s">
        <v>167</v>
      </c>
      <c r="D11" s="34">
        <f t="shared" si="0"/>
        <v>831.854</v>
      </c>
      <c r="E11" s="37">
        <v>831.854</v>
      </c>
      <c r="F11" s="37">
        <v>0</v>
      </c>
    </row>
    <row r="12" s="22" customFormat="1" ht="16.5" customHeight="1" spans="1:6">
      <c r="A12" s="32">
        <v>7</v>
      </c>
      <c r="B12" s="35" t="s">
        <v>168</v>
      </c>
      <c r="C12" s="36" t="s">
        <v>169</v>
      </c>
      <c r="D12" s="34">
        <f t="shared" si="0"/>
        <v>323.71</v>
      </c>
      <c r="E12" s="37">
        <v>323.71</v>
      </c>
      <c r="F12" s="37">
        <v>0</v>
      </c>
    </row>
    <row r="13" s="22" customFormat="1" ht="16.5" customHeight="1" spans="1:6">
      <c r="A13" s="32">
        <v>8</v>
      </c>
      <c r="B13" s="35" t="s">
        <v>170</v>
      </c>
      <c r="C13" s="36" t="s">
        <v>171</v>
      </c>
      <c r="D13" s="34">
        <f t="shared" si="0"/>
        <v>112.87</v>
      </c>
      <c r="E13" s="37">
        <v>112.87</v>
      </c>
      <c r="F13" s="37">
        <v>0</v>
      </c>
    </row>
    <row r="14" s="22" customFormat="1" ht="16.5" customHeight="1" spans="1:6">
      <c r="A14" s="32">
        <v>9</v>
      </c>
      <c r="B14" s="35" t="s">
        <v>172</v>
      </c>
      <c r="C14" s="36" t="s">
        <v>173</v>
      </c>
      <c r="D14" s="34">
        <f t="shared" si="0"/>
        <v>12.956</v>
      </c>
      <c r="E14" s="37">
        <v>12.956</v>
      </c>
      <c r="F14" s="37">
        <v>0</v>
      </c>
    </row>
    <row r="15" s="22" customFormat="1" ht="16.5" customHeight="1" spans="1:6">
      <c r="A15" s="32">
        <v>10</v>
      </c>
      <c r="B15" s="35" t="s">
        <v>174</v>
      </c>
      <c r="C15" s="36" t="s">
        <v>175</v>
      </c>
      <c r="D15" s="34">
        <f t="shared" si="0"/>
        <v>2.16</v>
      </c>
      <c r="E15" s="37">
        <v>2.16</v>
      </c>
      <c r="F15" s="37">
        <v>0</v>
      </c>
    </row>
    <row r="16" s="22" customFormat="1" ht="16.5" customHeight="1" spans="1:6">
      <c r="A16" s="32">
        <v>11</v>
      </c>
      <c r="B16" s="35" t="s">
        <v>176</v>
      </c>
      <c r="C16" s="36" t="s">
        <v>177</v>
      </c>
      <c r="D16" s="34">
        <f t="shared" si="0"/>
        <v>204.0895</v>
      </c>
      <c r="E16" s="37">
        <v>0</v>
      </c>
      <c r="F16" s="37">
        <f>SUM(F17:F31)</f>
        <v>204.0895</v>
      </c>
    </row>
    <row r="17" s="22" customFormat="1" ht="16.5" customHeight="1" spans="1:6">
      <c r="A17" s="32">
        <v>12</v>
      </c>
      <c r="B17" s="35" t="s">
        <v>178</v>
      </c>
      <c r="C17" s="36" t="s">
        <v>179</v>
      </c>
      <c r="D17" s="34">
        <f t="shared" si="0"/>
        <v>37.2295</v>
      </c>
      <c r="E17" s="37">
        <v>0</v>
      </c>
      <c r="F17" s="37">
        <v>37.2295</v>
      </c>
    </row>
    <row r="18" s="22" customFormat="1" ht="16.5" customHeight="1" spans="1:6">
      <c r="A18" s="32">
        <v>13</v>
      </c>
      <c r="B18" s="35" t="s">
        <v>180</v>
      </c>
      <c r="C18" s="36" t="s">
        <v>181</v>
      </c>
      <c r="D18" s="34">
        <f t="shared" si="0"/>
        <v>1.56</v>
      </c>
      <c r="E18" s="37">
        <v>0</v>
      </c>
      <c r="F18" s="37">
        <v>1.56</v>
      </c>
    </row>
    <row r="19" s="22" customFormat="1" ht="16.5" customHeight="1" spans="1:6">
      <c r="A19" s="32">
        <v>14</v>
      </c>
      <c r="B19" s="35" t="s">
        <v>182</v>
      </c>
      <c r="C19" s="36" t="s">
        <v>183</v>
      </c>
      <c r="D19" s="34">
        <f t="shared" si="0"/>
        <v>3.12</v>
      </c>
      <c r="E19" s="37">
        <v>0</v>
      </c>
      <c r="F19" s="37">
        <v>3.12</v>
      </c>
    </row>
    <row r="20" s="22" customFormat="1" ht="16.5" customHeight="1" spans="1:6">
      <c r="A20" s="32">
        <v>15</v>
      </c>
      <c r="B20" s="35" t="s">
        <v>184</v>
      </c>
      <c r="C20" s="36" t="s">
        <v>185</v>
      </c>
      <c r="D20" s="34">
        <f t="shared" si="0"/>
        <v>9.36</v>
      </c>
      <c r="E20" s="37">
        <v>0</v>
      </c>
      <c r="F20" s="37">
        <v>9.36</v>
      </c>
    </row>
    <row r="21" s="22" customFormat="1" ht="16.5" customHeight="1" spans="1:6">
      <c r="A21" s="32">
        <v>16</v>
      </c>
      <c r="B21" s="35" t="s">
        <v>186</v>
      </c>
      <c r="C21" s="36" t="s">
        <v>187</v>
      </c>
      <c r="D21" s="34">
        <f t="shared" si="0"/>
        <v>3.5</v>
      </c>
      <c r="E21" s="37">
        <v>0</v>
      </c>
      <c r="F21" s="37">
        <v>3.5</v>
      </c>
    </row>
    <row r="22" s="22" customFormat="1" ht="16.5" customHeight="1" spans="1:6">
      <c r="A22" s="32">
        <v>17</v>
      </c>
      <c r="B22" s="35" t="s">
        <v>188</v>
      </c>
      <c r="C22" s="36" t="s">
        <v>189</v>
      </c>
      <c r="D22" s="34">
        <f t="shared" si="0"/>
        <v>12</v>
      </c>
      <c r="E22" s="37">
        <v>0</v>
      </c>
      <c r="F22" s="37">
        <v>12</v>
      </c>
    </row>
    <row r="23" s="22" customFormat="1" ht="16.5" customHeight="1" spans="1:6">
      <c r="A23" s="32">
        <v>18</v>
      </c>
      <c r="B23" s="35" t="s">
        <v>190</v>
      </c>
      <c r="C23" s="36" t="s">
        <v>191</v>
      </c>
      <c r="D23" s="34">
        <f t="shared" si="0"/>
        <v>20</v>
      </c>
      <c r="E23" s="37">
        <v>0</v>
      </c>
      <c r="F23" s="37">
        <v>20</v>
      </c>
    </row>
    <row r="24" s="22" customFormat="1" ht="16.5" customHeight="1" spans="1:6">
      <c r="A24" s="32">
        <v>19</v>
      </c>
      <c r="B24" s="35" t="s">
        <v>192</v>
      </c>
      <c r="C24" s="36" t="s">
        <v>193</v>
      </c>
      <c r="D24" s="34">
        <f t="shared" si="0"/>
        <v>3.12</v>
      </c>
      <c r="E24" s="37">
        <v>0</v>
      </c>
      <c r="F24" s="37">
        <v>3.12</v>
      </c>
    </row>
    <row r="25" s="22" customFormat="1" ht="16.5" customHeight="1" spans="1:6">
      <c r="A25" s="32">
        <v>20</v>
      </c>
      <c r="B25" s="35" t="s">
        <v>194</v>
      </c>
      <c r="C25" s="36" t="s">
        <v>195</v>
      </c>
      <c r="D25" s="34">
        <f t="shared" si="0"/>
        <v>3</v>
      </c>
      <c r="E25" s="38">
        <v>0</v>
      </c>
      <c r="F25" s="38">
        <v>3</v>
      </c>
    </row>
    <row r="26" s="22" customFormat="1" ht="16.5" customHeight="1" spans="1:6">
      <c r="A26" s="32">
        <v>21</v>
      </c>
      <c r="B26" s="35" t="s">
        <v>196</v>
      </c>
      <c r="C26" s="36" t="s">
        <v>197</v>
      </c>
      <c r="D26" s="39">
        <f t="shared" si="0"/>
        <v>3.12</v>
      </c>
      <c r="E26" s="40">
        <v>0</v>
      </c>
      <c r="F26" s="40">
        <v>3.12</v>
      </c>
    </row>
    <row r="27" s="22" customFormat="1" ht="16.5" customHeight="1" spans="1:6">
      <c r="A27" s="32">
        <v>22</v>
      </c>
      <c r="B27" s="35" t="s">
        <v>198</v>
      </c>
      <c r="C27" s="36" t="s">
        <v>199</v>
      </c>
      <c r="D27" s="39">
        <f t="shared" si="0"/>
        <v>1</v>
      </c>
      <c r="E27" s="40">
        <v>0</v>
      </c>
      <c r="F27" s="40">
        <v>1</v>
      </c>
    </row>
    <row r="28" s="22" customFormat="1" ht="16.5" customHeight="1" spans="1:6">
      <c r="A28" s="32">
        <v>23</v>
      </c>
      <c r="B28" s="35" t="s">
        <v>200</v>
      </c>
      <c r="C28" s="36" t="s">
        <v>201</v>
      </c>
      <c r="D28" s="39">
        <f t="shared" si="0"/>
        <v>13</v>
      </c>
      <c r="E28" s="40">
        <v>0</v>
      </c>
      <c r="F28" s="40">
        <v>13</v>
      </c>
    </row>
    <row r="29" s="22" customFormat="1" ht="16.5" customHeight="1" spans="1:6">
      <c r="A29" s="32">
        <v>24</v>
      </c>
      <c r="B29" s="35" t="s">
        <v>202</v>
      </c>
      <c r="C29" s="36" t="s">
        <v>203</v>
      </c>
      <c r="D29" s="39">
        <f t="shared" si="0"/>
        <v>46</v>
      </c>
      <c r="E29" s="40">
        <v>0</v>
      </c>
      <c r="F29" s="40">
        <v>46</v>
      </c>
    </row>
    <row r="30" s="22" customFormat="1" ht="16.5" customHeight="1" spans="1:6">
      <c r="A30" s="32">
        <v>25</v>
      </c>
      <c r="B30" s="35" t="s">
        <v>204</v>
      </c>
      <c r="C30" s="36" t="s">
        <v>205</v>
      </c>
      <c r="D30" s="39">
        <f t="shared" si="0"/>
        <v>24.8</v>
      </c>
      <c r="E30" s="40">
        <v>0</v>
      </c>
      <c r="F30" s="40">
        <v>24.8</v>
      </c>
    </row>
    <row r="31" s="22" customFormat="1" ht="16.5" customHeight="1" spans="1:6">
      <c r="A31" s="32">
        <v>26</v>
      </c>
      <c r="B31" s="35" t="s">
        <v>206</v>
      </c>
      <c r="C31" s="36" t="s">
        <v>207</v>
      </c>
      <c r="D31" s="39">
        <f t="shared" si="0"/>
        <v>23.28</v>
      </c>
      <c r="E31" s="40">
        <v>0</v>
      </c>
      <c r="F31" s="40">
        <v>23.28</v>
      </c>
    </row>
    <row r="32" s="22" customFormat="1" ht="16.5" customHeight="1" spans="1:6">
      <c r="A32" s="32">
        <v>27</v>
      </c>
      <c r="B32" s="35" t="s">
        <v>208</v>
      </c>
      <c r="C32" s="36" t="s">
        <v>209</v>
      </c>
      <c r="D32" s="39">
        <f t="shared" si="0"/>
        <v>627.933</v>
      </c>
      <c r="E32" s="40">
        <v>627.933</v>
      </c>
      <c r="F32" s="40">
        <v>0</v>
      </c>
    </row>
    <row r="33" s="22" customFormat="1" ht="16.5" customHeight="1" spans="1:6">
      <c r="A33" s="32">
        <v>28</v>
      </c>
      <c r="B33" s="35" t="s">
        <v>210</v>
      </c>
      <c r="C33" s="36" t="s">
        <v>211</v>
      </c>
      <c r="D33" s="39">
        <f t="shared" si="0"/>
        <v>602.5332</v>
      </c>
      <c r="E33" s="40">
        <v>602.5332</v>
      </c>
      <c r="F33" s="40">
        <v>0</v>
      </c>
    </row>
    <row r="34" s="22" customFormat="1" ht="16.5" customHeight="1" spans="1:6">
      <c r="A34" s="32">
        <v>29</v>
      </c>
      <c r="B34" s="35" t="s">
        <v>212</v>
      </c>
      <c r="C34" s="36" t="s">
        <v>213</v>
      </c>
      <c r="D34" s="39">
        <f t="shared" si="0"/>
        <v>25.3998</v>
      </c>
      <c r="E34" s="40">
        <v>25.3998</v>
      </c>
      <c r="F34" s="40">
        <v>0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Zeros="0" workbookViewId="0">
      <selection activeCell="C13" sqref="C13"/>
    </sheetView>
  </sheetViews>
  <sheetFormatPr defaultColWidth="6.125" defaultRowHeight="15" customHeight="1" outlineLevelRow="6" outlineLevelCol="5"/>
  <cols>
    <col min="1" max="1" width="6.25" style="23" customWidth="1"/>
    <col min="2" max="2" width="14.375" style="4" customWidth="1"/>
    <col min="3" max="3" width="25" style="4" customWidth="1"/>
    <col min="4" max="6" width="25" style="5" customWidth="1"/>
    <col min="7" max="256" width="7" style="6" customWidth="1"/>
    <col min="257" max="16384" width="6.125" style="6"/>
  </cols>
  <sheetData>
    <row r="1" s="21" customFormat="1" ht="37.5" customHeight="1" spans="1:6">
      <c r="A1" s="24" t="s">
        <v>214</v>
      </c>
      <c r="B1" s="25"/>
      <c r="C1" s="25"/>
      <c r="D1" s="25"/>
      <c r="E1" s="26"/>
      <c r="F1" s="25"/>
    </row>
    <row r="2" s="21" customFormat="1" customHeight="1" spans="1:6">
      <c r="A2" s="27" t="s">
        <v>1</v>
      </c>
      <c r="B2" s="25"/>
      <c r="C2" s="25"/>
      <c r="D2" s="25"/>
      <c r="E2" s="26" t="s">
        <v>2</v>
      </c>
      <c r="F2" s="26" t="s">
        <v>3</v>
      </c>
    </row>
    <row r="3" s="21" customFormat="1" customHeight="1" spans="1:6">
      <c r="A3" s="28" t="s">
        <v>4</v>
      </c>
      <c r="B3" s="28" t="s">
        <v>135</v>
      </c>
      <c r="C3" s="28"/>
      <c r="D3" s="28" t="s">
        <v>61</v>
      </c>
      <c r="E3" s="28" t="s">
        <v>136</v>
      </c>
      <c r="F3" s="28" t="s">
        <v>137</v>
      </c>
    </row>
    <row r="4" s="21" customFormat="1" customHeight="1" spans="1:6">
      <c r="A4" s="28"/>
      <c r="B4" s="28" t="s">
        <v>64</v>
      </c>
      <c r="C4" s="28" t="s">
        <v>65</v>
      </c>
      <c r="D4" s="28"/>
      <c r="E4" s="28"/>
      <c r="F4" s="28"/>
    </row>
    <row r="5" s="21" customFormat="1" customHeight="1" spans="1:6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</row>
    <row r="6" s="22" customFormat="1" ht="16.5" customHeight="1" spans="1:6">
      <c r="A6" s="29">
        <v>1</v>
      </c>
      <c r="B6" s="30"/>
      <c r="C6" s="30" t="s">
        <v>61</v>
      </c>
      <c r="D6" s="31"/>
      <c r="E6" s="31">
        <v>0</v>
      </c>
      <c r="F6" s="31"/>
    </row>
    <row r="7" customHeight="1" spans="1:6">
      <c r="A7" s="18" t="s">
        <v>215</v>
      </c>
      <c r="B7" s="19"/>
      <c r="C7" s="19"/>
      <c r="D7" s="20"/>
      <c r="E7" s="20"/>
      <c r="F7" s="20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7" sqref="A7:F7"/>
    </sheetView>
  </sheetViews>
  <sheetFormatPr defaultColWidth="7.5" defaultRowHeight="15" customHeight="1" outlineLevelRow="6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16384" width="7.5" style="6"/>
  </cols>
  <sheetData>
    <row r="1" s="1" customFormat="1" ht="37.5" customHeight="1" spans="1:6">
      <c r="A1" s="7" t="s">
        <v>216</v>
      </c>
      <c r="B1" s="8"/>
      <c r="C1" s="8"/>
      <c r="D1" s="8"/>
      <c r="E1" s="9"/>
      <c r="F1" s="8"/>
    </row>
    <row r="2" s="1" customFormat="1" customHeight="1" spans="1:6">
      <c r="A2" s="10" t="s">
        <v>217</v>
      </c>
      <c r="B2" s="8"/>
      <c r="C2" s="9"/>
      <c r="D2" s="8"/>
      <c r="E2" s="9" t="s">
        <v>2</v>
      </c>
      <c r="F2" s="9" t="s">
        <v>3</v>
      </c>
    </row>
    <row r="3" s="1" customFormat="1" customHeight="1" spans="1:6">
      <c r="A3" s="11" t="s">
        <v>4</v>
      </c>
      <c r="B3" s="11" t="s">
        <v>218</v>
      </c>
      <c r="C3" s="11"/>
      <c r="D3" s="11" t="s">
        <v>61</v>
      </c>
      <c r="E3" s="11" t="s">
        <v>136</v>
      </c>
      <c r="F3" s="11" t="s">
        <v>137</v>
      </c>
    </row>
    <row r="4" s="1" customFormat="1" customHeight="1" spans="1:6">
      <c r="A4" s="11"/>
      <c r="B4" s="11" t="s">
        <v>219</v>
      </c>
      <c r="C4" s="11" t="s">
        <v>65</v>
      </c>
      <c r="D4" s="11"/>
      <c r="E4" s="11"/>
      <c r="F4" s="11"/>
    </row>
    <row r="5" s="1" customFormat="1" customHeight="1" spans="1:6">
      <c r="A5" s="11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74</v>
      </c>
    </row>
    <row r="6" customHeight="1" spans="1:6">
      <c r="A6" s="16">
        <v>1</v>
      </c>
      <c r="B6" s="13" t="s">
        <v>220</v>
      </c>
      <c r="C6" s="13" t="s">
        <v>61</v>
      </c>
      <c r="D6" s="17" t="s">
        <v>220</v>
      </c>
      <c r="E6" s="17"/>
      <c r="F6" s="17" t="s">
        <v>220</v>
      </c>
    </row>
    <row r="7" customHeight="1" spans="1:6">
      <c r="A7" s="18" t="s">
        <v>221</v>
      </c>
      <c r="B7" s="19"/>
      <c r="C7" s="19"/>
      <c r="D7" s="20"/>
      <c r="E7" s="20"/>
      <c r="F7" s="20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Zeros="0" tabSelected="1" workbookViewId="0">
      <selection activeCell="F23" sqref="F23"/>
    </sheetView>
  </sheetViews>
  <sheetFormatPr defaultColWidth="7.5" defaultRowHeight="15" customHeight="1" outlineLevelCol="6"/>
  <cols>
    <col min="1" max="1" width="6.25" style="3" customWidth="1"/>
    <col min="2" max="2" width="32.5" style="4" customWidth="1"/>
    <col min="3" max="7" width="20" style="5" customWidth="1"/>
    <col min="8" max="16384" width="7.5" style="6"/>
  </cols>
  <sheetData>
    <row r="1" s="1" customFormat="1" ht="37.5" customHeight="1" spans="1:7">
      <c r="A1" s="7" t="s">
        <v>222</v>
      </c>
      <c r="B1" s="8"/>
      <c r="C1" s="8"/>
      <c r="D1" s="8"/>
      <c r="E1" s="9"/>
      <c r="F1" s="8"/>
      <c r="G1" s="8"/>
    </row>
    <row r="2" s="1" customFormat="1" customHeight="1" spans="1:7">
      <c r="A2" s="10" t="s">
        <v>217</v>
      </c>
      <c r="B2" s="8"/>
      <c r="C2" s="8"/>
      <c r="D2" s="9"/>
      <c r="E2" s="10"/>
      <c r="F2" s="9" t="s">
        <v>2</v>
      </c>
      <c r="G2" s="9" t="s">
        <v>3</v>
      </c>
    </row>
    <row r="3" s="1" customFormat="1" customHeight="1" spans="1:7">
      <c r="A3" s="11" t="s">
        <v>4</v>
      </c>
      <c r="B3" s="11" t="s">
        <v>223</v>
      </c>
      <c r="C3" s="11" t="s">
        <v>224</v>
      </c>
      <c r="D3" s="11"/>
      <c r="E3" s="11"/>
      <c r="F3" s="11"/>
      <c r="G3" s="11"/>
    </row>
    <row r="4" s="1" customFormat="1" customHeight="1" spans="1:7">
      <c r="A4" s="11"/>
      <c r="B4" s="11"/>
      <c r="C4" s="11" t="s">
        <v>61</v>
      </c>
      <c r="D4" s="11" t="s">
        <v>143</v>
      </c>
      <c r="E4" s="11" t="s">
        <v>225</v>
      </c>
      <c r="F4" s="11" t="s">
        <v>145</v>
      </c>
      <c r="G4" s="11" t="s">
        <v>226</v>
      </c>
    </row>
    <row r="5" s="1" customFormat="1" customHeight="1" spans="1:7">
      <c r="A5" s="11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74</v>
      </c>
      <c r="G5" s="11" t="s">
        <v>75</v>
      </c>
    </row>
    <row r="6" s="2" customFormat="1" customHeight="1" spans="1:7">
      <c r="A6" s="11">
        <v>1</v>
      </c>
      <c r="B6" s="11" t="s">
        <v>61</v>
      </c>
      <c r="C6" s="12">
        <f>C8+C11</f>
        <v>27.92</v>
      </c>
      <c r="D6" s="12">
        <f>D8+D11</f>
        <v>27.92</v>
      </c>
      <c r="E6" s="11"/>
      <c r="F6" s="11"/>
      <c r="G6" s="11"/>
    </row>
    <row r="7" customHeight="1" spans="1:7">
      <c r="A7" s="11">
        <v>2</v>
      </c>
      <c r="B7" s="13" t="s">
        <v>227</v>
      </c>
      <c r="C7" s="14" t="s">
        <v>220</v>
      </c>
      <c r="D7" s="14" t="s">
        <v>220</v>
      </c>
      <c r="E7" s="15" t="s">
        <v>220</v>
      </c>
      <c r="F7" s="15">
        <v>0</v>
      </c>
      <c r="G7" s="15" t="s">
        <v>220</v>
      </c>
    </row>
    <row r="8" customHeight="1" spans="1:7">
      <c r="A8" s="11">
        <v>3</v>
      </c>
      <c r="B8" s="13" t="s">
        <v>228</v>
      </c>
      <c r="C8" s="14">
        <v>24.8</v>
      </c>
      <c r="D8" s="14">
        <v>24.8</v>
      </c>
      <c r="E8" s="15">
        <v>0</v>
      </c>
      <c r="F8" s="15">
        <v>0</v>
      </c>
      <c r="G8" s="15">
        <v>0</v>
      </c>
    </row>
    <row r="9" customHeight="1" spans="1:7">
      <c r="A9" s="11">
        <v>4</v>
      </c>
      <c r="B9" s="13" t="s">
        <v>229</v>
      </c>
      <c r="C9" s="14"/>
      <c r="D9" s="14"/>
      <c r="E9" s="15" t="s">
        <v>220</v>
      </c>
      <c r="F9" s="15" t="s">
        <v>220</v>
      </c>
      <c r="G9" s="15" t="s">
        <v>220</v>
      </c>
    </row>
    <row r="10" customHeight="1" spans="1:7">
      <c r="A10" s="11">
        <v>5</v>
      </c>
      <c r="B10" s="13" t="s">
        <v>230</v>
      </c>
      <c r="C10" s="14">
        <v>24.8</v>
      </c>
      <c r="D10" s="14">
        <v>24.8</v>
      </c>
      <c r="E10" s="15">
        <v>0</v>
      </c>
      <c r="F10" s="15">
        <v>0</v>
      </c>
      <c r="G10" s="15">
        <v>0</v>
      </c>
    </row>
    <row r="11" customHeight="1" spans="1:7">
      <c r="A11" s="11">
        <v>6</v>
      </c>
      <c r="B11" s="13" t="s">
        <v>231</v>
      </c>
      <c r="C11" s="14">
        <v>3.12</v>
      </c>
      <c r="D11" s="14">
        <v>3.12</v>
      </c>
      <c r="E11" s="15">
        <v>0</v>
      </c>
      <c r="F11" s="15">
        <v>0</v>
      </c>
      <c r="G11" s="15">
        <v>0</v>
      </c>
    </row>
  </sheetData>
  <mergeCells count="5">
    <mergeCell ref="A1:G1"/>
    <mergeCell ref="A2:E2"/>
    <mergeCell ref="C3:G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彩笔马良</cp:lastModifiedBy>
  <dcterms:created xsi:type="dcterms:W3CDTF">2021-04-07T06:51:00Z</dcterms:created>
  <dcterms:modified xsi:type="dcterms:W3CDTF">2023-05-12T02:26:11Z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17ABA76563CD4A9F8BCB1EDD816D04DB_13</vt:lpwstr>
  </property>
</Properties>
</file>